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80" activeTab="1"/>
  </bookViews>
  <sheets>
    <sheet name="入力例" sheetId="1" r:id="rId1"/>
    <sheet name="参加申込(男子)" sheetId="2" r:id="rId2"/>
    <sheet name="参加申込（女子）" sheetId="3" r:id="rId3"/>
    <sheet name="オープン参加申込" sheetId="4" r:id="rId4"/>
    <sheet name="宿泊申込書" sheetId="5" r:id="rId5"/>
  </sheets>
  <definedNames>
    <definedName name="_xlnm.Print_Area" localSheetId="3">'オープン参加申込'!$B$1:$H$22</definedName>
    <definedName name="_xlnm.Print_Area" localSheetId="2">'参加申込（女子）'!$B$1:$S$44</definedName>
    <definedName name="_xlnm.Print_Area" localSheetId="1">'参加申込(男子)'!$B$1:$U$60</definedName>
    <definedName name="_xlnm.Print_Area" localSheetId="4">'宿泊申込書'!$B$1:$AD$35</definedName>
    <definedName name="_xlnm.Print_Area" localSheetId="0">'入力例'!$B$1:$U$60</definedName>
  </definedNames>
  <calcPr fullCalcOnLoad="1"/>
</workbook>
</file>

<file path=xl/sharedStrings.xml><?xml version="1.0" encoding="utf-8"?>
<sst xmlns="http://schemas.openxmlformats.org/spreadsheetml/2006/main" count="540" uniqueCount="296">
  <si>
    <t>学年</t>
  </si>
  <si>
    <t>学 校 名</t>
  </si>
  <si>
    <t>所 在 地</t>
  </si>
  <si>
    <t>TEL</t>
  </si>
  <si>
    <t>FAX</t>
  </si>
  <si>
    <t>印</t>
  </si>
  <si>
    <t>ふりがな</t>
  </si>
  <si>
    <t>１ｋｍタイム・トライアル（オープン競技）参加申込書</t>
  </si>
  <si>
    <t>氏　　　名</t>
  </si>
  <si>
    <t>宿　泊　申　込　書</t>
  </si>
  <si>
    <t>　</t>
  </si>
  <si>
    <t>合　計</t>
  </si>
  <si>
    <t>引率者</t>
  </si>
  <si>
    <t>人</t>
  </si>
  <si>
    <t>生徒</t>
  </si>
  <si>
    <t>宿泊者合計</t>
  </si>
  <si>
    <t>朝食必要数</t>
  </si>
  <si>
    <t>夕食必要数</t>
  </si>
  <si>
    <t>昼食必要数</t>
  </si>
  <si>
    <t>個</t>
  </si>
  <si>
    <t>競技場到着</t>
  </si>
  <si>
    <t>日</t>
  </si>
  <si>
    <t>時頃</t>
  </si>
  <si>
    <t>予定時刻</t>
  </si>
  <si>
    <t>連絡責任者</t>
  </si>
  <si>
    <t>携帯電話</t>
  </si>
  <si>
    <t>電話</t>
  </si>
  <si>
    <t>FAX</t>
  </si>
  <si>
    <t>〒</t>
  </si>
  <si>
    <t>学校長</t>
  </si>
  <si>
    <t>引率責任者</t>
  </si>
  <si>
    <t>印</t>
  </si>
  <si>
    <t>上記の通り申し込みします。</t>
  </si>
  <si>
    <t>N0</t>
  </si>
  <si>
    <t>ふりがな</t>
  </si>
  <si>
    <t>１㎞タイム</t>
  </si>
  <si>
    <t>参加選手申込書</t>
  </si>
  <si>
    <t>監督</t>
  </si>
  <si>
    <t>学校名</t>
  </si>
  <si>
    <t>姓</t>
  </si>
  <si>
    <t>名</t>
  </si>
  <si>
    <t>氏　　名</t>
  </si>
  <si>
    <t>○</t>
  </si>
  <si>
    <t>正選手</t>
  </si>
  <si>
    <t>最大登録人数</t>
  </si>
  <si>
    <t>個人種目</t>
  </si>
  <si>
    <t>団体種目</t>
  </si>
  <si>
    <t>ﾄﾗｯｸ</t>
  </si>
  <si>
    <t>TT</t>
  </si>
  <si>
    <t>IP</t>
  </si>
  <si>
    <t>SP</t>
  </si>
  <si>
    <t>MS</t>
  </si>
  <si>
    <t>PR</t>
  </si>
  <si>
    <t>KR</t>
  </si>
  <si>
    <t>TP</t>
  </si>
  <si>
    <t>TS</t>
  </si>
  <si>
    <t>個人</t>
  </si>
  <si>
    <t>200mﾀｲﾑ
SP・KR</t>
  </si>
  <si>
    <t>1㎞ﾀｲﾑ
TT・MS</t>
  </si>
  <si>
    <t>3㎞ﾀｲﾑ
IP・ﾛｰﾄﾞ</t>
  </si>
  <si>
    <t>ＴＰ</t>
  </si>
  <si>
    <t>ＴＳ</t>
  </si>
  <si>
    <t>周長</t>
  </si>
  <si>
    <t>ｍ</t>
  </si>
  <si>
    <t>タイム</t>
  </si>
  <si>
    <t>補欠</t>
  </si>
  <si>
    <t>所在地</t>
  </si>
  <si>
    <t>電話</t>
  </si>
  <si>
    <t>引率</t>
  </si>
  <si>
    <t>〃</t>
  </si>
  <si>
    <t>高等学校</t>
  </si>
  <si>
    <t>学校長</t>
  </si>
  <si>
    <t>県高等学校体育連盟</t>
  </si>
  <si>
    <t>会　長</t>
  </si>
  <si>
    <t>ロード</t>
  </si>
  <si>
    <t>新潟</t>
  </si>
  <si>
    <t>ﾄﾗｯｸ</t>
  </si>
  <si>
    <t>ロード</t>
  </si>
  <si>
    <t>200mﾀｲﾑ
SP・KR</t>
  </si>
  <si>
    <t>1㎞ﾀｲﾑ
TT・MS</t>
  </si>
  <si>
    <t>3㎞ﾀｲﾑ
IP・ﾛｰﾄﾞ</t>
  </si>
  <si>
    <t>個人</t>
  </si>
  <si>
    <t>TT</t>
  </si>
  <si>
    <t>IP</t>
  </si>
  <si>
    <t>SP</t>
  </si>
  <si>
    <t>MS</t>
  </si>
  <si>
    <t>PR</t>
  </si>
  <si>
    <t>KR</t>
  </si>
  <si>
    <t>TP</t>
  </si>
  <si>
    <t>TS</t>
  </si>
  <si>
    <t>ロード</t>
  </si>
  <si>
    <t>○</t>
  </si>
  <si>
    <t>○</t>
  </si>
  <si>
    <t>◎</t>
  </si>
  <si>
    <t>○</t>
  </si>
  <si>
    <t>ＴＰ</t>
  </si>
  <si>
    <t>ＴＳ</t>
  </si>
  <si>
    <t>タイム</t>
  </si>
  <si>
    <t>ｍ</t>
  </si>
  <si>
    <t>TEL</t>
  </si>
  <si>
    <t>FAX</t>
  </si>
  <si>
    <t>〒</t>
  </si>
  <si>
    <t>〃</t>
  </si>
  <si>
    <t>県高等学校体育連盟</t>
  </si>
  <si>
    <t>会　長</t>
  </si>
  <si>
    <t>高等学校</t>
  </si>
  <si>
    <t>記載責任者</t>
  </si>
  <si>
    <r>
      <t>タイムは</t>
    </r>
    <r>
      <rPr>
        <b/>
        <sz val="10"/>
        <rFont val="ＭＳ 明朝"/>
        <family val="1"/>
      </rPr>
      <t>半角</t>
    </r>
    <r>
      <rPr>
        <sz val="10"/>
        <rFont val="ＭＳ 明朝"/>
        <family val="1"/>
      </rPr>
      <t xml:space="preserve">で1/100秒まで入力してください。
「分」や「秒」はつけずに入力してください。
</t>
    </r>
    <r>
      <rPr>
        <b/>
        <sz val="10"/>
        <rFont val="ＭＳ 明朝"/>
        <family val="1"/>
      </rPr>
      <t>＜例＞ 1分12秒03　→11203
          11秒00　→1100</t>
    </r>
  </si>
  <si>
    <t>ふりがな</t>
  </si>
  <si>
    <t>TT</t>
  </si>
  <si>
    <t>IP</t>
  </si>
  <si>
    <t>SP</t>
  </si>
  <si>
    <t>MS</t>
  </si>
  <si>
    <t>PR</t>
  </si>
  <si>
    <t>KR</t>
  </si>
  <si>
    <t>TP</t>
  </si>
  <si>
    <t>TS</t>
  </si>
  <si>
    <t>ロード</t>
  </si>
  <si>
    <t>3km</t>
  </si>
  <si>
    <t>1km</t>
  </si>
  <si>
    <t>県・学校名</t>
  </si>
  <si>
    <t>SC</t>
  </si>
  <si>
    <t>○</t>
  </si>
  <si>
    <t>2+1</t>
  </si>
  <si>
    <t>※参加種目に○印。個人ロードの県代表選手には◎印を付ける。</t>
  </si>
  <si>
    <t>移動手段</t>
  </si>
  <si>
    <t>台</t>
  </si>
  <si>
    <t>マイクロバス</t>
  </si>
  <si>
    <t>１BOX</t>
  </si>
  <si>
    <r>
      <t>タイムは</t>
    </r>
    <r>
      <rPr>
        <b/>
        <sz val="10"/>
        <rFont val="ＭＳ 明朝"/>
        <family val="1"/>
      </rPr>
      <t>半角</t>
    </r>
    <r>
      <rPr>
        <sz val="10"/>
        <rFont val="ＭＳ 明朝"/>
        <family val="1"/>
      </rPr>
      <t xml:space="preserve">で1/100秒まで入力してください。
「分」や「秒」はつけずに入力してください。
</t>
    </r>
    <r>
      <rPr>
        <b/>
        <sz val="10"/>
        <rFont val="ＭＳ 明朝"/>
        <family val="1"/>
      </rPr>
      <t>＜例＞ 1分12秒03　→11203
          11秒00　→1100
＊これは例です。
＊参加する場合は必要事項を入力して下さい。
＊参加しない場合はno1の姓に「なし」と記入下さい。</t>
    </r>
  </si>
  <si>
    <t>平成２６年度北信越高等学校体育大会</t>
  </si>
  <si>
    <t>第４６回北信越高等学校自転車競技選手権大会兼　第５９回全国高等学校自転車競技選手権大会予選会</t>
  </si>
  <si>
    <t>太郎</t>
  </si>
  <si>
    <t>越後</t>
  </si>
  <si>
    <t>三郎</t>
  </si>
  <si>
    <t>天地</t>
  </si>
  <si>
    <t>仁</t>
  </si>
  <si>
    <t>三波</t>
  </si>
  <si>
    <t>春好</t>
  </si>
  <si>
    <t>近藤</t>
  </si>
  <si>
    <t>実</t>
  </si>
  <si>
    <t>吉田</t>
  </si>
  <si>
    <t>商造</t>
  </si>
  <si>
    <t>弥彦</t>
  </si>
  <si>
    <t>晃</t>
  </si>
  <si>
    <t>津南</t>
  </si>
  <si>
    <t>道雄</t>
  </si>
  <si>
    <t>【男子】</t>
  </si>
  <si>
    <t>【女子】</t>
  </si>
  <si>
    <t>※参加種目に○印。</t>
  </si>
  <si>
    <t>500mﾀｲﾑ
SP・KR</t>
  </si>
  <si>
    <t>2㎞ﾀｲﾑ</t>
  </si>
  <si>
    <t>TT</t>
  </si>
  <si>
    <t>IP</t>
  </si>
  <si>
    <t>フリガナ</t>
  </si>
  <si>
    <t>セイ</t>
  </si>
  <si>
    <t>メイ</t>
  </si>
  <si>
    <t>ニイガタ</t>
  </si>
  <si>
    <t>タロウ</t>
  </si>
  <si>
    <t>エチゴ</t>
  </si>
  <si>
    <t>サブロウ</t>
  </si>
  <si>
    <t>アマチ</t>
  </si>
  <si>
    <t>ヒトシ</t>
  </si>
  <si>
    <t>ミナミ</t>
  </si>
  <si>
    <t>ハルヨシ</t>
  </si>
  <si>
    <t>コンドウ</t>
  </si>
  <si>
    <t>ミノル</t>
  </si>
  <si>
    <t>ヨシダ</t>
  </si>
  <si>
    <t>ショウゾウ</t>
  </si>
  <si>
    <t>ヤヒコ</t>
  </si>
  <si>
    <t>アキラ</t>
  </si>
  <si>
    <t>ツナン</t>
  </si>
  <si>
    <t>ミチオ</t>
  </si>
  <si>
    <t>花子</t>
  </si>
  <si>
    <t>ハナコ</t>
  </si>
  <si>
    <t>新津</t>
  </si>
  <si>
    <t>ひかり</t>
  </si>
  <si>
    <t>ニイツ</t>
  </si>
  <si>
    <t>ヒカリ</t>
  </si>
  <si>
    <t>2㎞</t>
  </si>
  <si>
    <t>平成２６年　　　　月　　　　日　上記の者は本校在学生徒で、標記大会に出場する事を認め、参加を申し込みます。</t>
  </si>
  <si>
    <t>平成２６年　　　　月　　　　日　上記の者は本県代表として、標記大会に出場する事を認め、参加を申し込みます。</t>
  </si>
  <si>
    <t>（水）</t>
  </si>
  <si>
    <t>（木）</t>
  </si>
  <si>
    <t>男</t>
  </si>
  <si>
    <t>女</t>
  </si>
  <si>
    <t>平成26年６月</t>
  </si>
  <si>
    <t>平成２６年度北信越高等学校体育大会</t>
  </si>
  <si>
    <t>　　第46回北信越高等学校自転車競技選手権大会　　</t>
  </si>
  <si>
    <t>兼　第59回全国高等学校自転車競技選手権大会予選会</t>
  </si>
  <si>
    <t>※参加種目に○印</t>
  </si>
  <si>
    <r>
      <t>6月18</t>
    </r>
    <r>
      <rPr>
        <sz val="12"/>
        <rFont val="ＭＳ 明朝"/>
        <family val="1"/>
      </rPr>
      <t>日</t>
    </r>
  </si>
  <si>
    <r>
      <t>6月19日</t>
    </r>
  </si>
  <si>
    <r>
      <t>6月20日</t>
    </r>
  </si>
  <si>
    <r>
      <t>6月21日</t>
    </r>
  </si>
  <si>
    <t>（金）</t>
  </si>
  <si>
    <t>（土）</t>
  </si>
  <si>
    <t>※１９日（木）の北信越委員会参加者は、夕食を欠食してください。</t>
  </si>
  <si>
    <r>
      <t>タイムは</t>
    </r>
    <r>
      <rPr>
        <b/>
        <sz val="10"/>
        <rFont val="ＭＳ 明朝"/>
        <family val="1"/>
      </rPr>
      <t>半角</t>
    </r>
    <r>
      <rPr>
        <sz val="10"/>
        <rFont val="ＭＳ 明朝"/>
        <family val="1"/>
      </rPr>
      <t xml:space="preserve">で1/100秒まで入力してください。
「分」や「秒」はつけずに入力してください。
</t>
    </r>
    <r>
      <rPr>
        <b/>
        <sz val="10"/>
        <rFont val="ＭＳ 明朝"/>
        <family val="1"/>
      </rPr>
      <t>＜例＞ 2分48秒03　→24803
          35秒43　→3543</t>
    </r>
  </si>
  <si>
    <t>福井県立科学技術高等学校</t>
  </si>
  <si>
    <t>ふくいけんりつかがくぎじゅつこうとうがっこう</t>
  </si>
  <si>
    <t>0776-36-1856</t>
  </si>
  <si>
    <t>0776-36-18712</t>
  </si>
  <si>
    <t>〒918-8037　　福井県福井市下江守町28番地</t>
  </si>
  <si>
    <t>ふくいけんふくいししもえもりちょう</t>
  </si>
  <si>
    <t>小林</t>
  </si>
  <si>
    <t>郁弥</t>
  </si>
  <si>
    <t>コバヤシ</t>
  </si>
  <si>
    <t>フミヤ</t>
  </si>
  <si>
    <t>中梶</t>
  </si>
  <si>
    <t>秀則</t>
  </si>
  <si>
    <t>ナカカジ</t>
  </si>
  <si>
    <t>ヒデノリ</t>
  </si>
  <si>
    <t>福井県立科学技術</t>
  </si>
  <si>
    <t>北村　泰生</t>
  </si>
  <si>
    <t>平成２６年　　６月　２日　上記の者は本県代表として、標記大会に出場する事を認め、参加を申し込みます。</t>
  </si>
  <si>
    <t>福井県</t>
  </si>
  <si>
    <t>直正　修一</t>
  </si>
  <si>
    <t>吉岡</t>
  </si>
  <si>
    <t>優斗</t>
  </si>
  <si>
    <t>寺﨑</t>
  </si>
  <si>
    <t>源</t>
  </si>
  <si>
    <t>北</t>
  </si>
  <si>
    <t>祐一郎</t>
  </si>
  <si>
    <t>木下</t>
  </si>
  <si>
    <t>勇希</t>
  </si>
  <si>
    <t>石原</t>
  </si>
  <si>
    <t>悠乃亮</t>
  </si>
  <si>
    <t>英司</t>
  </si>
  <si>
    <t>ヨシオカ</t>
  </si>
  <si>
    <t>ユウト</t>
  </si>
  <si>
    <t>テラサキ</t>
  </si>
  <si>
    <t>ゲン</t>
  </si>
  <si>
    <t>キタ</t>
  </si>
  <si>
    <t>ﾕｳｲﾁﾛｳ</t>
  </si>
  <si>
    <t>キノシタ</t>
  </si>
  <si>
    <t>ユウキ</t>
  </si>
  <si>
    <t>イシハラ</t>
  </si>
  <si>
    <t>ﾕｳﾉｽｹ</t>
  </si>
  <si>
    <t>ヨシダ</t>
  </si>
  <si>
    <t>エイジ</t>
  </si>
  <si>
    <t>青木</t>
  </si>
  <si>
    <t>颯汰</t>
  </si>
  <si>
    <t>アオキ</t>
  </si>
  <si>
    <t>ソウタ</t>
  </si>
  <si>
    <t>◎</t>
  </si>
  <si>
    <t>○</t>
  </si>
  <si>
    <t>中村</t>
  </si>
  <si>
    <t>愛花</t>
  </si>
  <si>
    <t>ナカムラ</t>
  </si>
  <si>
    <t>アイカ</t>
  </si>
  <si>
    <t>0776-36-1856</t>
  </si>
  <si>
    <t>0776-36-1871</t>
  </si>
  <si>
    <t>コバヤシ</t>
  </si>
  <si>
    <t>フミヤ</t>
  </si>
  <si>
    <t>ナカカジ</t>
  </si>
  <si>
    <t>ヒデノリ</t>
  </si>
  <si>
    <t>平成２６年　６月　２日　上記の者は本校在学生徒で、標記大会に出場する事を認め、参加を申し込みます。</t>
  </si>
  <si>
    <t>大日方</t>
  </si>
  <si>
    <t>海斗</t>
  </si>
  <si>
    <t>湯嵜</t>
  </si>
  <si>
    <t>拓生</t>
  </si>
  <si>
    <t>蟻塚</t>
  </si>
  <si>
    <t>康平</t>
  </si>
  <si>
    <t>岸田</t>
  </si>
  <si>
    <t>剛</t>
  </si>
  <si>
    <t>竹澤</t>
  </si>
  <si>
    <t>啓介</t>
  </si>
  <si>
    <t>小松原</t>
  </si>
  <si>
    <t>正登</t>
  </si>
  <si>
    <t>竹内</t>
  </si>
  <si>
    <t>優雅</t>
  </si>
  <si>
    <t>拓也</t>
  </si>
  <si>
    <t>キシダ</t>
  </si>
  <si>
    <t>タケシ</t>
  </si>
  <si>
    <t>タケザワ</t>
  </si>
  <si>
    <t>ケイスケ</t>
  </si>
  <si>
    <t>コマツバラ</t>
  </si>
  <si>
    <t>マサト</t>
  </si>
  <si>
    <t>タケウチ</t>
  </si>
  <si>
    <t>ユウガ</t>
  </si>
  <si>
    <t>ヨシオカ</t>
  </si>
  <si>
    <t>タクヤ</t>
  </si>
  <si>
    <t>オビナタ</t>
  </si>
  <si>
    <t>カイト</t>
  </si>
  <si>
    <t>ユザキ</t>
  </si>
  <si>
    <t>タクミ</t>
  </si>
  <si>
    <t>アリズカ</t>
  </si>
  <si>
    <t>コウヘイ</t>
  </si>
  <si>
    <t>科学技術</t>
  </si>
  <si>
    <t>中梶　秀則</t>
  </si>
  <si>
    <t>090-8704-7383</t>
  </si>
  <si>
    <t>0776-36-1856</t>
  </si>
  <si>
    <t>0776-36-1871</t>
  </si>
  <si>
    <t>918-8037</t>
  </si>
  <si>
    <t>福井県福井市下江守町28番地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</si>
</sst>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秒&quot;00"/>
    <numFmt numFmtId="177" formatCode="#0&quot;分&quot;00&quot;秒&quot;0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0"/>
      <color indexed="10"/>
      <name val="ＭＳ ゴシック"/>
      <family val="3"/>
    </font>
    <font>
      <sz val="12"/>
      <name val="ＭＳ ゴシック"/>
      <family val="3"/>
    </font>
    <font>
      <b/>
      <sz val="10"/>
      <name val="ＭＳ 明朝"/>
      <family val="1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 diagonalUp="1">
      <left style="thin"/>
      <right style="thin"/>
      <top style="hair"/>
      <bottom style="thin"/>
      <diagonal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 diagonalDown="1">
      <left style="hair"/>
      <right>
        <color indexed="63"/>
      </right>
      <top style="hair"/>
      <bottom style="thin"/>
      <diagonal style="hair"/>
    </border>
    <border diagonalDown="1">
      <left>
        <color indexed="63"/>
      </left>
      <right>
        <color indexed="63"/>
      </right>
      <top style="hair"/>
      <bottom style="thin"/>
      <diagonal style="hair"/>
    </border>
    <border diagonalDown="1">
      <left>
        <color indexed="63"/>
      </left>
      <right style="hair"/>
      <top style="hair"/>
      <bottom style="thin"/>
      <diagonal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1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54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indent="1"/>
      <protection/>
    </xf>
    <xf numFmtId="0" fontId="3" fillId="33" borderId="11" xfId="0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left" vertical="center" indent="1"/>
      <protection/>
    </xf>
    <xf numFmtId="0" fontId="3" fillId="33" borderId="0" xfId="0" applyFont="1" applyFill="1" applyBorder="1" applyAlignment="1" applyProtection="1">
      <alignment horizontal="left" vertical="center" indent="1"/>
      <protection/>
    </xf>
    <xf numFmtId="0" fontId="3" fillId="33" borderId="12" xfId="0" applyFont="1" applyFill="1" applyBorder="1" applyAlignment="1" applyProtection="1">
      <alignment horizontal="left" vertical="center" indent="1"/>
      <protection/>
    </xf>
    <xf numFmtId="0" fontId="3" fillId="33" borderId="13" xfId="0" applyFont="1" applyFill="1" applyBorder="1" applyAlignment="1" applyProtection="1">
      <alignment horizontal="left" vertical="center" indent="1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9" fillId="33" borderId="20" xfId="0" applyFont="1" applyFill="1" applyBorder="1" applyAlignment="1" applyProtection="1">
      <alignment horizontal="left" vertical="center"/>
      <protection/>
    </xf>
    <xf numFmtId="0" fontId="9" fillId="33" borderId="21" xfId="0" applyFont="1" applyFill="1" applyBorder="1" applyAlignment="1" applyProtection="1">
      <alignment horizontal="left" vertical="center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9" fillId="33" borderId="14" xfId="0" applyFont="1" applyFill="1" applyBorder="1" applyAlignment="1" applyProtection="1">
      <alignment horizontal="left" vertical="center"/>
      <protection/>
    </xf>
    <xf numFmtId="0" fontId="9" fillId="33" borderId="22" xfId="0" applyFont="1" applyFill="1" applyBorder="1" applyAlignment="1" applyProtection="1">
      <alignment horizontal="left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left" vertical="center"/>
      <protection/>
    </xf>
    <xf numFmtId="0" fontId="9" fillId="33" borderId="2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12" fillId="34" borderId="21" xfId="0" applyFont="1" applyFill="1" applyBorder="1" applyAlignment="1">
      <alignment horizontal="center" vertical="center"/>
    </xf>
    <xf numFmtId="176" fontId="5" fillId="34" borderId="0" xfId="0" applyNumberFormat="1" applyFont="1" applyFill="1" applyBorder="1" applyAlignment="1" quotePrefix="1">
      <alignment horizontal="center" vertical="center" shrinkToFit="1"/>
    </xf>
    <xf numFmtId="177" fontId="5" fillId="34" borderId="0" xfId="0" applyNumberFormat="1" applyFont="1" applyFill="1" applyBorder="1" applyAlignment="1" quotePrefix="1">
      <alignment horizontal="center" vertical="center" shrinkToFit="1"/>
    </xf>
    <xf numFmtId="176" fontId="5" fillId="34" borderId="30" xfId="0" applyNumberFormat="1" applyFont="1" applyFill="1" applyBorder="1" applyAlignment="1" quotePrefix="1">
      <alignment horizontal="center" vertical="center" shrinkToFit="1"/>
    </xf>
    <xf numFmtId="177" fontId="5" fillId="34" borderId="31" xfId="0" applyNumberFormat="1" applyFont="1" applyFill="1" applyBorder="1" applyAlignment="1" quotePrefix="1">
      <alignment horizontal="center" vertical="center" shrinkToFit="1"/>
    </xf>
    <xf numFmtId="177" fontId="5" fillId="34" borderId="32" xfId="0" applyNumberFormat="1" applyFont="1" applyFill="1" applyBorder="1" applyAlignment="1" quotePrefix="1">
      <alignment horizontal="center" vertical="center" shrinkToFit="1"/>
    </xf>
    <xf numFmtId="176" fontId="5" fillId="34" borderId="33" xfId="0" applyNumberFormat="1" applyFont="1" applyFill="1" applyBorder="1" applyAlignment="1" quotePrefix="1">
      <alignment horizontal="center" vertical="center" shrinkToFit="1"/>
    </xf>
    <xf numFmtId="177" fontId="5" fillId="34" borderId="34" xfId="0" applyNumberFormat="1" applyFont="1" applyFill="1" applyBorder="1" applyAlignment="1" quotePrefix="1">
      <alignment horizontal="center" vertical="center" shrinkToFit="1"/>
    </xf>
    <xf numFmtId="176" fontId="5" fillId="34" borderId="35" xfId="0" applyNumberFormat="1" applyFont="1" applyFill="1" applyBorder="1" applyAlignment="1" quotePrefix="1">
      <alignment horizontal="center" vertical="center" shrinkToFit="1"/>
    </xf>
    <xf numFmtId="177" fontId="5" fillId="34" borderId="36" xfId="0" applyNumberFormat="1" applyFont="1" applyFill="1" applyBorder="1" applyAlignment="1" quotePrefix="1">
      <alignment horizontal="center" vertical="center" shrinkToFit="1"/>
    </xf>
    <xf numFmtId="177" fontId="5" fillId="34" borderId="37" xfId="0" applyNumberFormat="1" applyFont="1" applyFill="1" applyBorder="1" applyAlignment="1" quotePrefix="1">
      <alignment horizontal="center" vertical="center" shrinkToFit="1"/>
    </xf>
    <xf numFmtId="0" fontId="12" fillId="34" borderId="0" xfId="0" applyFont="1" applyFill="1" applyAlignment="1">
      <alignment vertical="center"/>
    </xf>
    <xf numFmtId="0" fontId="12" fillId="34" borderId="0" xfId="0" applyFont="1" applyFill="1" applyAlignment="1">
      <alignment horizontal="center" vertical="center"/>
    </xf>
    <xf numFmtId="0" fontId="12" fillId="34" borderId="32" xfId="0" applyFont="1" applyFill="1" applyBorder="1" applyAlignment="1">
      <alignment horizontal="center" vertical="center" shrinkToFit="1"/>
    </xf>
    <xf numFmtId="0" fontId="12" fillId="34" borderId="30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 shrinkToFit="1"/>
    </xf>
    <xf numFmtId="0" fontId="12" fillId="34" borderId="36" xfId="0" applyFont="1" applyFill="1" applyBorder="1" applyAlignment="1">
      <alignment horizontal="center" vertical="center" shrinkToFit="1"/>
    </xf>
    <xf numFmtId="0" fontId="13" fillId="34" borderId="30" xfId="0" applyFont="1" applyFill="1" applyBorder="1" applyAlignment="1">
      <alignment vertical="center" shrinkToFit="1"/>
    </xf>
    <xf numFmtId="0" fontId="13" fillId="34" borderId="30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vertical="center" shrinkToFit="1"/>
    </xf>
    <xf numFmtId="0" fontId="13" fillId="34" borderId="33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vertical="center" shrinkToFit="1"/>
    </xf>
    <xf numFmtId="0" fontId="13" fillId="34" borderId="35" xfId="0" applyFont="1" applyFill="1" applyBorder="1" applyAlignment="1">
      <alignment vertical="center" shrinkToFit="1"/>
    </xf>
    <xf numFmtId="0" fontId="13" fillId="34" borderId="35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vertical="center" shrinkToFit="1"/>
    </xf>
    <xf numFmtId="0" fontId="12" fillId="34" borderId="31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vertical="center" shrinkToFit="1"/>
    </xf>
    <xf numFmtId="0" fontId="13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distributed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vertical="center"/>
    </xf>
    <xf numFmtId="0" fontId="13" fillId="34" borderId="24" xfId="0" applyFont="1" applyFill="1" applyBorder="1" applyAlignment="1">
      <alignment vertical="center"/>
    </xf>
    <xf numFmtId="0" fontId="14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shrinkToFit="1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13" fillId="34" borderId="41" xfId="0" applyFont="1" applyFill="1" applyBorder="1" applyAlignment="1">
      <alignment vertical="center" shrinkToFit="1"/>
    </xf>
    <xf numFmtId="0" fontId="13" fillId="34" borderId="42" xfId="0" applyFont="1" applyFill="1" applyBorder="1" applyAlignment="1">
      <alignment vertical="center" shrinkToFit="1"/>
    </xf>
    <xf numFmtId="0" fontId="13" fillId="34" borderId="22" xfId="0" applyFont="1" applyFill="1" applyBorder="1" applyAlignment="1">
      <alignment vertical="center" shrinkToFit="1"/>
    </xf>
    <xf numFmtId="0" fontId="13" fillId="34" borderId="32" xfId="0" applyFont="1" applyFill="1" applyBorder="1" applyAlignment="1">
      <alignment vertical="center" shrinkToFit="1"/>
    </xf>
    <xf numFmtId="0" fontId="13" fillId="34" borderId="43" xfId="0" applyFont="1" applyFill="1" applyBorder="1" applyAlignment="1">
      <alignment vertical="center" shrinkToFit="1"/>
    </xf>
    <xf numFmtId="0" fontId="13" fillId="34" borderId="18" xfId="0" applyFont="1" applyFill="1" applyBorder="1" applyAlignment="1">
      <alignment vertical="center" shrinkToFit="1"/>
    </xf>
    <xf numFmtId="0" fontId="13" fillId="34" borderId="19" xfId="0" applyFont="1" applyFill="1" applyBorder="1" applyAlignment="1">
      <alignment vertical="center" shrinkToFit="1"/>
    </xf>
    <xf numFmtId="0" fontId="0" fillId="34" borderId="0" xfId="0" applyFill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16" fillId="34" borderId="0" xfId="0" applyFont="1" applyFill="1" applyAlignment="1">
      <alignment vertical="center"/>
    </xf>
    <xf numFmtId="0" fontId="13" fillId="34" borderId="44" xfId="0" applyFont="1" applyFill="1" applyBorder="1" applyAlignment="1">
      <alignment horizontal="center" vertical="center" shrinkToFit="1"/>
    </xf>
    <xf numFmtId="0" fontId="0" fillId="34" borderId="45" xfId="0" applyFill="1" applyBorder="1" applyAlignment="1">
      <alignment horizontal="center" vertical="center" shrinkToFit="1"/>
    </xf>
    <xf numFmtId="0" fontId="13" fillId="34" borderId="46" xfId="0" applyFont="1" applyFill="1" applyBorder="1" applyAlignment="1">
      <alignment horizontal="distributed" vertical="center"/>
    </xf>
    <xf numFmtId="0" fontId="13" fillId="34" borderId="47" xfId="0" applyFont="1" applyFill="1" applyBorder="1" applyAlignment="1">
      <alignment horizontal="distributed" vertical="center"/>
    </xf>
    <xf numFmtId="0" fontId="13" fillId="34" borderId="48" xfId="0" applyFont="1" applyFill="1" applyBorder="1" applyAlignment="1">
      <alignment horizontal="distributed" vertical="center"/>
    </xf>
    <xf numFmtId="177" fontId="5" fillId="34" borderId="20" xfId="0" applyNumberFormat="1" applyFont="1" applyFill="1" applyBorder="1" applyAlignment="1" quotePrefix="1">
      <alignment horizontal="center" vertical="center" shrinkToFit="1"/>
    </xf>
    <xf numFmtId="0" fontId="12" fillId="34" borderId="49" xfId="0" applyFont="1" applyFill="1" applyBorder="1" applyAlignment="1">
      <alignment vertical="center"/>
    </xf>
    <xf numFmtId="0" fontId="12" fillId="34" borderId="50" xfId="0" applyFont="1" applyFill="1" applyBorder="1" applyAlignment="1">
      <alignment horizontal="center" vertical="center"/>
    </xf>
    <xf numFmtId="177" fontId="5" fillId="34" borderId="51" xfId="0" applyNumberFormat="1" applyFont="1" applyFill="1" applyBorder="1" applyAlignment="1" quotePrefix="1">
      <alignment horizontal="center" vertical="center" shrinkToFit="1"/>
    </xf>
    <xf numFmtId="0" fontId="12" fillId="34" borderId="52" xfId="0" applyFont="1" applyFill="1" applyBorder="1" applyAlignment="1">
      <alignment vertical="center"/>
    </xf>
    <xf numFmtId="0" fontId="12" fillId="34" borderId="0" xfId="0" applyFont="1" applyFill="1" applyAlignment="1">
      <alignment vertical="center" shrinkToFit="1"/>
    </xf>
    <xf numFmtId="177" fontId="5" fillId="34" borderId="38" xfId="0" applyNumberFormat="1" applyFont="1" applyFill="1" applyBorder="1" applyAlignment="1" quotePrefix="1">
      <alignment horizontal="center" vertical="center" shrinkToFit="1"/>
    </xf>
    <xf numFmtId="0" fontId="0" fillId="34" borderId="0" xfId="0" applyFill="1" applyBorder="1" applyAlignment="1">
      <alignment horizontal="left" vertical="top"/>
    </xf>
    <xf numFmtId="0" fontId="12" fillId="34" borderId="53" xfId="0" applyFont="1" applyFill="1" applyBorder="1" applyAlignment="1">
      <alignment vertical="center"/>
    </xf>
    <xf numFmtId="0" fontId="12" fillId="34" borderId="54" xfId="0" applyFont="1" applyFill="1" applyBorder="1" applyAlignment="1">
      <alignment vertical="center"/>
    </xf>
    <xf numFmtId="0" fontId="12" fillId="34" borderId="20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3" fillId="34" borderId="0" xfId="0" applyFont="1" applyFill="1" applyAlignment="1" applyProtection="1">
      <alignment horizontal="center" vertical="center"/>
      <protection/>
    </xf>
    <xf numFmtId="0" fontId="4" fillId="34" borderId="0" xfId="0" applyFont="1" applyFill="1" applyAlignment="1">
      <alignment vertic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42" xfId="0" applyFont="1" applyFill="1" applyBorder="1" applyAlignment="1" applyProtection="1">
      <alignment horizontal="center" vertical="center"/>
      <protection/>
    </xf>
    <xf numFmtId="0" fontId="6" fillId="34" borderId="55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12" fillId="34" borderId="34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vertical="center" shrinkToFit="1"/>
    </xf>
    <xf numFmtId="0" fontId="12" fillId="34" borderId="34" xfId="0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vertical="center"/>
    </xf>
    <xf numFmtId="0" fontId="12" fillId="34" borderId="57" xfId="0" applyFont="1" applyFill="1" applyBorder="1" applyAlignment="1">
      <alignment horizontal="center" vertical="center"/>
    </xf>
    <xf numFmtId="176" fontId="5" fillId="34" borderId="34" xfId="0" applyNumberFormat="1" applyFont="1" applyFill="1" applyBorder="1" applyAlignment="1" quotePrefix="1">
      <alignment horizontal="center" vertical="center" shrinkToFit="1"/>
    </xf>
    <xf numFmtId="0" fontId="12" fillId="34" borderId="32" xfId="0" applyFont="1" applyFill="1" applyBorder="1" applyAlignment="1" quotePrefix="1">
      <alignment horizontal="center" vertical="center"/>
    </xf>
    <xf numFmtId="0" fontId="9" fillId="35" borderId="58" xfId="0" applyFont="1" applyFill="1" applyBorder="1" applyAlignment="1" applyProtection="1">
      <alignment horizontal="left"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9" fillId="35" borderId="2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Border="1" applyAlignment="1">
      <alignment horizontal="distributed" vertical="center"/>
    </xf>
    <xf numFmtId="0" fontId="13" fillId="34" borderId="0" xfId="0" applyFont="1" applyFill="1" applyBorder="1" applyAlignment="1">
      <alignment vertical="center"/>
    </xf>
    <xf numFmtId="0" fontId="13" fillId="34" borderId="53" xfId="0" applyFont="1" applyFill="1" applyBorder="1" applyAlignment="1">
      <alignment horizontal="center" vertical="center"/>
    </xf>
    <xf numFmtId="0" fontId="13" fillId="34" borderId="54" xfId="0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177" fontId="5" fillId="34" borderId="57" xfId="0" applyNumberFormat="1" applyFont="1" applyFill="1" applyBorder="1" applyAlignment="1" quotePrefix="1">
      <alignment horizontal="center" vertical="center" shrinkToFit="1"/>
    </xf>
    <xf numFmtId="0" fontId="12" fillId="34" borderId="59" xfId="0" applyFont="1" applyFill="1" applyBorder="1" applyAlignment="1">
      <alignment horizontal="center" vertical="center" shrinkToFit="1"/>
    </xf>
    <xf numFmtId="0" fontId="12" fillId="34" borderId="59" xfId="0" applyFont="1" applyFill="1" applyBorder="1" applyAlignment="1">
      <alignment horizontal="center" vertical="center"/>
    </xf>
    <xf numFmtId="0" fontId="0" fillId="35" borderId="18" xfId="0" applyFill="1" applyBorder="1" applyAlignment="1" applyProtection="1">
      <alignment horizontal="left" vertical="center"/>
      <protection/>
    </xf>
    <xf numFmtId="0" fontId="15" fillId="34" borderId="0" xfId="0" applyFont="1" applyFill="1" applyAlignment="1">
      <alignment vertical="center"/>
    </xf>
    <xf numFmtId="0" fontId="13" fillId="34" borderId="30" xfId="0" applyFont="1" applyFill="1" applyBorder="1" applyAlignment="1" applyProtection="1">
      <alignment vertical="center" shrinkToFit="1"/>
      <protection locked="0"/>
    </xf>
    <xf numFmtId="0" fontId="13" fillId="34" borderId="32" xfId="0" applyFont="1" applyFill="1" applyBorder="1" applyAlignment="1" applyProtection="1">
      <alignment vertical="center" shrinkToFit="1"/>
      <protection locked="0"/>
    </xf>
    <xf numFmtId="0" fontId="12" fillId="34" borderId="39" xfId="0" applyFont="1" applyFill="1" applyBorder="1" applyAlignment="1" applyProtection="1">
      <alignment horizontal="center" vertical="center"/>
      <protection locked="0"/>
    </xf>
    <xf numFmtId="0" fontId="13" fillId="34" borderId="30" xfId="0" applyFont="1" applyFill="1" applyBorder="1" applyAlignment="1" applyProtection="1">
      <alignment horizontal="center" vertical="center"/>
      <protection locked="0"/>
    </xf>
    <xf numFmtId="0" fontId="13" fillId="34" borderId="31" xfId="0" applyFont="1" applyFill="1" applyBorder="1" applyAlignment="1" applyProtection="1">
      <alignment horizontal="center" vertical="center"/>
      <protection locked="0"/>
    </xf>
    <xf numFmtId="0" fontId="13" fillId="34" borderId="32" xfId="0" applyFont="1" applyFill="1" applyBorder="1" applyAlignment="1" applyProtection="1">
      <alignment horizontal="center" vertical="center"/>
      <protection locked="0"/>
    </xf>
    <xf numFmtId="176" fontId="5" fillId="34" borderId="30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31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32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34" borderId="33" xfId="0" applyFont="1" applyFill="1" applyBorder="1" applyAlignment="1" applyProtection="1">
      <alignment vertical="center" shrinkToFit="1"/>
      <protection locked="0"/>
    </xf>
    <xf numFmtId="0" fontId="13" fillId="34" borderId="37" xfId="0" applyFont="1" applyFill="1" applyBorder="1" applyAlignment="1" applyProtection="1">
      <alignment vertical="center" shrinkToFit="1"/>
      <protection locked="0"/>
    </xf>
    <xf numFmtId="0" fontId="12" fillId="34" borderId="20" xfId="0" applyFont="1" applyFill="1" applyBorder="1" applyAlignment="1" applyProtection="1">
      <alignment horizontal="center" vertical="center"/>
      <protection locked="0"/>
    </xf>
    <xf numFmtId="0" fontId="13" fillId="34" borderId="33" xfId="0" applyFont="1" applyFill="1" applyBorder="1" applyAlignment="1" applyProtection="1">
      <alignment horizontal="center" vertical="center"/>
      <protection locked="0"/>
    </xf>
    <xf numFmtId="0" fontId="13" fillId="34" borderId="34" xfId="0" applyFont="1" applyFill="1" applyBorder="1" applyAlignment="1" applyProtection="1">
      <alignment horizontal="center" vertical="center"/>
      <protection locked="0"/>
    </xf>
    <xf numFmtId="0" fontId="13" fillId="34" borderId="37" xfId="0" applyFont="1" applyFill="1" applyBorder="1" applyAlignment="1" applyProtection="1">
      <alignment horizontal="center" vertical="center"/>
      <protection locked="0"/>
    </xf>
    <xf numFmtId="176" fontId="5" fillId="34" borderId="33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34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37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34" borderId="35" xfId="0" applyFont="1" applyFill="1" applyBorder="1" applyAlignment="1" applyProtection="1">
      <alignment vertical="center" shrinkToFit="1"/>
      <protection locked="0"/>
    </xf>
    <xf numFmtId="0" fontId="13" fillId="34" borderId="38" xfId="0" applyFont="1" applyFill="1" applyBorder="1" applyAlignment="1" applyProtection="1">
      <alignment vertical="center" shrinkToFit="1"/>
      <protection locked="0"/>
    </xf>
    <xf numFmtId="0" fontId="12" fillId="34" borderId="21" xfId="0" applyFont="1" applyFill="1" applyBorder="1" applyAlignment="1" applyProtection="1">
      <alignment horizontal="center" vertical="center"/>
      <protection locked="0"/>
    </xf>
    <xf numFmtId="0" fontId="13" fillId="34" borderId="35" xfId="0" applyFont="1" applyFill="1" applyBorder="1" applyAlignment="1" applyProtection="1">
      <alignment horizontal="center" vertical="center"/>
      <protection locked="0"/>
    </xf>
    <xf numFmtId="0" fontId="13" fillId="34" borderId="36" xfId="0" applyFont="1" applyFill="1" applyBorder="1" applyAlignment="1" applyProtection="1">
      <alignment horizontal="center" vertical="center"/>
      <protection locked="0"/>
    </xf>
    <xf numFmtId="0" fontId="13" fillId="34" borderId="38" xfId="0" applyFont="1" applyFill="1" applyBorder="1" applyAlignment="1" applyProtection="1">
      <alignment horizontal="center" vertical="center"/>
      <protection locked="0"/>
    </xf>
    <xf numFmtId="176" fontId="5" fillId="34" borderId="35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36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38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51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20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34" borderId="49" xfId="0" applyFont="1" applyFill="1" applyBorder="1" applyAlignment="1" applyProtection="1">
      <alignment vertical="center"/>
      <protection locked="0"/>
    </xf>
    <xf numFmtId="0" fontId="13" fillId="34" borderId="53" xfId="0" applyFont="1" applyFill="1" applyBorder="1" applyAlignment="1" applyProtection="1">
      <alignment horizontal="center" vertical="center"/>
      <protection locked="0"/>
    </xf>
    <xf numFmtId="0" fontId="13" fillId="34" borderId="54" xfId="0" applyFont="1" applyFill="1" applyBorder="1" applyAlignment="1" applyProtection="1">
      <alignment horizontal="center" vertical="center"/>
      <protection locked="0"/>
    </xf>
    <xf numFmtId="0" fontId="13" fillId="34" borderId="40" xfId="0" applyFont="1" applyFill="1" applyBorder="1" applyAlignment="1" applyProtection="1">
      <alignment horizontal="center" vertical="center"/>
      <protection locked="0"/>
    </xf>
    <xf numFmtId="0" fontId="13" fillId="34" borderId="41" xfId="0" applyFont="1" applyFill="1" applyBorder="1" applyAlignment="1" applyProtection="1">
      <alignment vertical="center" shrinkToFit="1"/>
      <protection locked="0"/>
    </xf>
    <xf numFmtId="0" fontId="13" fillId="34" borderId="42" xfId="0" applyFont="1" applyFill="1" applyBorder="1" applyAlignment="1" applyProtection="1">
      <alignment vertical="center" shrinkToFit="1"/>
      <protection locked="0"/>
    </xf>
    <xf numFmtId="0" fontId="13" fillId="34" borderId="22" xfId="0" applyFont="1" applyFill="1" applyBorder="1" applyAlignment="1" applyProtection="1">
      <alignment vertical="center" shrinkToFit="1"/>
      <protection locked="0"/>
    </xf>
    <xf numFmtId="0" fontId="13" fillId="34" borderId="43" xfId="0" applyFont="1" applyFill="1" applyBorder="1" applyAlignment="1" applyProtection="1">
      <alignment vertical="center" shrinkToFit="1"/>
      <protection locked="0"/>
    </xf>
    <xf numFmtId="0" fontId="13" fillId="34" borderId="18" xfId="0" applyFont="1" applyFill="1" applyBorder="1" applyAlignment="1" applyProtection="1">
      <alignment vertical="center" shrinkToFit="1"/>
      <protection locked="0"/>
    </xf>
    <xf numFmtId="0" fontId="13" fillId="34" borderId="19" xfId="0" applyFont="1" applyFill="1" applyBorder="1" applyAlignment="1" applyProtection="1">
      <alignment vertical="center" shrinkToFit="1"/>
      <protection locked="0"/>
    </xf>
    <xf numFmtId="0" fontId="12" fillId="34" borderId="0" xfId="0" applyFont="1" applyFill="1" applyBorder="1" applyAlignment="1">
      <alignment vertical="center" shrinkToFit="1"/>
    </xf>
    <xf numFmtId="0" fontId="0" fillId="34" borderId="0" xfId="0" applyFill="1" applyBorder="1" applyAlignment="1">
      <alignment vertical="center"/>
    </xf>
    <xf numFmtId="0" fontId="3" fillId="34" borderId="60" xfId="0" applyFont="1" applyFill="1" applyBorder="1" applyAlignment="1" applyProtection="1">
      <alignment horizontal="center" vertical="center"/>
      <protection locked="0"/>
    </xf>
    <xf numFmtId="0" fontId="3" fillId="34" borderId="45" xfId="0" applyFont="1" applyFill="1" applyBorder="1" applyAlignment="1" applyProtection="1">
      <alignment horizontal="center" vertical="center"/>
      <protection locked="0"/>
    </xf>
    <xf numFmtId="0" fontId="9" fillId="34" borderId="60" xfId="0" applyFont="1" applyFill="1" applyBorder="1" applyAlignment="1" applyProtection="1">
      <alignment horizontal="center" vertical="center"/>
      <protection locked="0"/>
    </xf>
    <xf numFmtId="0" fontId="9" fillId="34" borderId="45" xfId="0" applyFont="1" applyFill="1" applyBorder="1" applyAlignment="1" applyProtection="1">
      <alignment horizontal="center" vertical="center"/>
      <protection locked="0"/>
    </xf>
    <xf numFmtId="0" fontId="3" fillId="34" borderId="55" xfId="0" applyFont="1" applyFill="1" applyBorder="1" applyAlignment="1" applyProtection="1">
      <alignment horizontal="center" vertical="center"/>
      <protection locked="0"/>
    </xf>
    <xf numFmtId="177" fontId="6" fillId="34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34" borderId="41" xfId="0" applyFont="1" applyFill="1" applyBorder="1" applyAlignment="1" applyProtection="1">
      <alignment horizontal="center" vertical="center"/>
      <protection locked="0"/>
    </xf>
    <xf numFmtId="0" fontId="3" fillId="34" borderId="42" xfId="0" applyFont="1" applyFill="1" applyBorder="1" applyAlignment="1" applyProtection="1">
      <alignment horizontal="center" vertical="center"/>
      <protection locked="0"/>
    </xf>
    <xf numFmtId="0" fontId="9" fillId="34" borderId="41" xfId="0" applyFont="1" applyFill="1" applyBorder="1" applyAlignment="1" applyProtection="1">
      <alignment horizontal="center" vertical="center"/>
      <protection locked="0"/>
    </xf>
    <xf numFmtId="0" fontId="9" fillId="34" borderId="42" xfId="0" applyFont="1" applyFill="1" applyBorder="1" applyAlignment="1" applyProtection="1">
      <alignment horizontal="center" vertical="center"/>
      <protection locked="0"/>
    </xf>
    <xf numFmtId="0" fontId="3" fillId="34" borderId="56" xfId="0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0" fillId="34" borderId="0" xfId="0" applyFill="1" applyBorder="1" applyAlignment="1" applyProtection="1">
      <alignment vertical="center"/>
      <protection locked="0"/>
    </xf>
    <xf numFmtId="0" fontId="12" fillId="34" borderId="0" xfId="0" applyFont="1" applyFill="1" applyAlignment="1">
      <alignment vertical="center"/>
    </xf>
    <xf numFmtId="0" fontId="0" fillId="34" borderId="0" xfId="0" applyFont="1" applyFill="1" applyBorder="1" applyAlignment="1">
      <alignment horizontal="left"/>
    </xf>
    <xf numFmtId="0" fontId="13" fillId="34" borderId="41" xfId="0" applyFont="1" applyFill="1" applyBorder="1" applyAlignment="1" applyProtection="1">
      <alignment horizontal="center" vertical="center" shrinkToFit="1"/>
      <protection locked="0"/>
    </xf>
    <xf numFmtId="0" fontId="13" fillId="34" borderId="42" xfId="0" applyFont="1" applyFill="1" applyBorder="1" applyAlignment="1" applyProtection="1">
      <alignment horizontal="center" vertical="center" shrinkToFit="1"/>
      <protection locked="0"/>
    </xf>
    <xf numFmtId="0" fontId="13" fillId="34" borderId="30" xfId="0" applyFont="1" applyFill="1" applyBorder="1" applyAlignment="1" applyProtection="1">
      <alignment horizontal="center" vertical="center" shrinkToFit="1"/>
      <protection locked="0"/>
    </xf>
    <xf numFmtId="0" fontId="13" fillId="34" borderId="32" xfId="0" applyFont="1" applyFill="1" applyBorder="1" applyAlignment="1" applyProtection="1">
      <alignment horizontal="center" vertical="center" shrinkToFit="1"/>
      <protection locked="0"/>
    </xf>
    <xf numFmtId="177" fontId="5" fillId="34" borderId="46" xfId="0" applyNumberFormat="1" applyFont="1" applyFill="1" applyBorder="1" applyAlignment="1" quotePrefix="1">
      <alignment horizontal="center" vertical="center" shrinkToFit="1"/>
    </xf>
    <xf numFmtId="0" fontId="0" fillId="0" borderId="61" xfId="0" applyBorder="1" applyAlignment="1">
      <alignment vertical="center"/>
    </xf>
    <xf numFmtId="0" fontId="0" fillId="0" borderId="39" xfId="0" applyBorder="1" applyAlignment="1">
      <alignment vertical="center"/>
    </xf>
    <xf numFmtId="177" fontId="5" fillId="34" borderId="47" xfId="0" applyNumberFormat="1" applyFont="1" applyFill="1" applyBorder="1" applyAlignment="1" quotePrefix="1">
      <alignment horizontal="center" vertical="center" shrinkToFit="1"/>
    </xf>
    <xf numFmtId="0" fontId="0" fillId="0" borderId="62" xfId="0" applyBorder="1" applyAlignment="1">
      <alignment vertical="center"/>
    </xf>
    <xf numFmtId="0" fontId="0" fillId="0" borderId="20" xfId="0" applyBorder="1" applyAlignment="1">
      <alignment vertical="center"/>
    </xf>
    <xf numFmtId="177" fontId="5" fillId="34" borderId="48" xfId="0" applyNumberFormat="1" applyFont="1" applyFill="1" applyBorder="1" applyAlignment="1" quotePrefix="1">
      <alignment horizontal="center" vertical="center" shrinkToFit="1"/>
    </xf>
    <xf numFmtId="0" fontId="0" fillId="0" borderId="49" xfId="0" applyBorder="1" applyAlignment="1">
      <alignment vertical="center"/>
    </xf>
    <xf numFmtId="0" fontId="0" fillId="0" borderId="21" xfId="0" applyBorder="1" applyAlignment="1">
      <alignment vertical="center"/>
    </xf>
    <xf numFmtId="0" fontId="12" fillId="34" borderId="30" xfId="0" applyFont="1" applyFill="1" applyBorder="1" applyAlignment="1">
      <alignment vertical="center" textRotation="255"/>
    </xf>
    <xf numFmtId="0" fontId="0" fillId="34" borderId="33" xfId="0" applyFill="1" applyBorder="1" applyAlignment="1">
      <alignment vertical="center" textRotation="255"/>
    </xf>
    <xf numFmtId="0" fontId="0" fillId="34" borderId="35" xfId="0" applyFill="1" applyBorder="1" applyAlignment="1">
      <alignment vertical="center" textRotation="255"/>
    </xf>
    <xf numFmtId="176" fontId="5" fillId="34" borderId="47" xfId="0" applyNumberFormat="1" applyFont="1" applyFill="1" applyBorder="1" applyAlignment="1" quotePrefix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12" fillId="34" borderId="64" xfId="0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14" fillId="34" borderId="6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5" fillId="34" borderId="46" xfId="0" applyNumberFormat="1" applyFont="1" applyFill="1" applyBorder="1" applyAlignment="1" quotePrefix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3" fillId="34" borderId="46" xfId="0" applyFont="1" applyFill="1" applyBorder="1" applyAlignment="1">
      <alignment horizontal="left" vertical="center" indent="6" shrinkToFit="1"/>
    </xf>
    <xf numFmtId="0" fontId="8" fillId="34" borderId="61" xfId="0" applyFont="1" applyFill="1" applyBorder="1" applyAlignment="1">
      <alignment horizontal="left" vertical="center" indent="6" shrinkToFit="1"/>
    </xf>
    <xf numFmtId="0" fontId="8" fillId="34" borderId="39" xfId="0" applyFont="1" applyFill="1" applyBorder="1" applyAlignment="1">
      <alignment horizontal="left" vertical="center" indent="6" shrinkToFit="1"/>
    </xf>
    <xf numFmtId="0" fontId="0" fillId="34" borderId="0" xfId="0" applyFill="1" applyAlignment="1">
      <alignment vertical="center"/>
    </xf>
    <xf numFmtId="0" fontId="12" fillId="34" borderId="30" xfId="0" applyFont="1" applyFill="1" applyBorder="1" applyAlignment="1">
      <alignment horizontal="distributed" vertical="center"/>
    </xf>
    <xf numFmtId="0" fontId="0" fillId="34" borderId="32" xfId="0" applyFill="1" applyBorder="1" applyAlignment="1">
      <alignment horizontal="distributed" vertical="center"/>
    </xf>
    <xf numFmtId="0" fontId="12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shrinkToFit="1"/>
    </xf>
    <xf numFmtId="0" fontId="12" fillId="34" borderId="35" xfId="0" applyFont="1" applyFill="1" applyBorder="1" applyAlignment="1">
      <alignment horizontal="distributed" vertical="center"/>
    </xf>
    <xf numFmtId="0" fontId="0" fillId="34" borderId="38" xfId="0" applyFill="1" applyBorder="1" applyAlignment="1">
      <alignment horizontal="distributed" vertical="center"/>
    </xf>
    <xf numFmtId="0" fontId="12" fillId="34" borderId="41" xfId="0" applyFont="1" applyFill="1" applyBorder="1" applyAlignment="1">
      <alignment horizontal="distributed" vertical="center"/>
    </xf>
    <xf numFmtId="0" fontId="0" fillId="34" borderId="42" xfId="0" applyFill="1" applyBorder="1" applyAlignment="1">
      <alignment horizontal="distributed" vertical="center"/>
    </xf>
    <xf numFmtId="0" fontId="12" fillId="34" borderId="30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distributed" vertical="center"/>
    </xf>
    <xf numFmtId="0" fontId="13" fillId="34" borderId="67" xfId="0" applyFont="1" applyFill="1" applyBorder="1" applyAlignment="1">
      <alignment horizontal="center"/>
    </xf>
    <xf numFmtId="0" fontId="12" fillId="34" borderId="35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177" fontId="5" fillId="34" borderId="68" xfId="0" applyNumberFormat="1" applyFont="1" applyFill="1" applyBorder="1" applyAlignment="1">
      <alignment horizontal="left" vertical="center" wrapText="1" shrinkToFit="1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12" fillId="34" borderId="33" xfId="0" applyFont="1" applyFill="1" applyBorder="1" applyAlignment="1">
      <alignment horizontal="distributed" vertical="center"/>
    </xf>
    <xf numFmtId="0" fontId="0" fillId="34" borderId="37" xfId="0" applyFill="1" applyBorder="1" applyAlignment="1">
      <alignment horizontal="distributed" vertical="center"/>
    </xf>
    <xf numFmtId="177" fontId="5" fillId="34" borderId="0" xfId="0" applyNumberFormat="1" applyFont="1" applyFill="1" applyBorder="1" applyAlignment="1" quotePrefix="1">
      <alignment horizontal="center" vertical="center" shrinkToFit="1"/>
    </xf>
    <xf numFmtId="0" fontId="0" fillId="0" borderId="0" xfId="0" applyBorder="1" applyAlignment="1">
      <alignment vertical="center"/>
    </xf>
    <xf numFmtId="0" fontId="12" fillId="34" borderId="48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 shrinkToFit="1"/>
    </xf>
    <xf numFmtId="0" fontId="0" fillId="0" borderId="47" xfId="0" applyBorder="1" applyAlignment="1">
      <alignment vertical="center"/>
    </xf>
    <xf numFmtId="0" fontId="13" fillId="34" borderId="46" xfId="0" applyFont="1" applyFill="1" applyBorder="1" applyAlignment="1">
      <alignment horizontal="center" vertical="center" shrinkToFit="1"/>
    </xf>
    <xf numFmtId="0" fontId="8" fillId="34" borderId="61" xfId="0" applyFont="1" applyFill="1" applyBorder="1" applyAlignment="1">
      <alignment horizontal="center" vertical="center" shrinkToFit="1"/>
    </xf>
    <xf numFmtId="0" fontId="8" fillId="34" borderId="39" xfId="0" applyFont="1" applyFill="1" applyBorder="1" applyAlignment="1">
      <alignment horizontal="center" vertical="center" shrinkToFit="1"/>
    </xf>
    <xf numFmtId="0" fontId="12" fillId="34" borderId="56" xfId="0" applyFont="1" applyFill="1" applyBorder="1" applyAlignment="1">
      <alignment horizontal="center" vertical="center" shrinkToFit="1"/>
    </xf>
    <xf numFmtId="0" fontId="0" fillId="34" borderId="56" xfId="0" applyFill="1" applyBorder="1" applyAlignment="1">
      <alignment vertical="center"/>
    </xf>
    <xf numFmtId="0" fontId="17" fillId="34" borderId="76" xfId="0" applyFont="1" applyFill="1" applyBorder="1" applyAlignment="1">
      <alignment vertical="center" shrinkToFit="1"/>
    </xf>
    <xf numFmtId="0" fontId="7" fillId="34" borderId="76" xfId="0" applyFont="1" applyFill="1" applyBorder="1" applyAlignment="1">
      <alignment vertical="center" shrinkToFit="1"/>
    </xf>
    <xf numFmtId="176" fontId="5" fillId="34" borderId="48" xfId="0" applyNumberFormat="1" applyFont="1" applyFill="1" applyBorder="1" applyAlignment="1" quotePrefix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34" borderId="77" xfId="0" applyFont="1" applyFill="1" applyBorder="1" applyAlignment="1">
      <alignment horizontal="distributed" vertical="center"/>
    </xf>
    <xf numFmtId="0" fontId="0" fillId="34" borderId="77" xfId="0" applyFill="1" applyBorder="1" applyAlignment="1">
      <alignment horizontal="distributed" vertical="center"/>
    </xf>
    <xf numFmtId="0" fontId="0" fillId="34" borderId="55" xfId="0" applyFill="1" applyBorder="1" applyAlignment="1">
      <alignment horizontal="distributed" vertical="center"/>
    </xf>
    <xf numFmtId="0" fontId="13" fillId="34" borderId="33" xfId="0" applyFont="1" applyFill="1" applyBorder="1" applyAlignment="1">
      <alignment horizontal="center" vertical="center" shrinkToFit="1"/>
    </xf>
    <xf numFmtId="0" fontId="13" fillId="34" borderId="34" xfId="0" applyFont="1" applyFill="1" applyBorder="1" applyAlignment="1">
      <alignment horizontal="center" vertical="center" shrinkToFit="1"/>
    </xf>
    <xf numFmtId="0" fontId="17" fillId="34" borderId="10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center" vertical="center" shrinkToFit="1"/>
    </xf>
    <xf numFmtId="0" fontId="7" fillId="34" borderId="26" xfId="0" applyFont="1" applyFill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34" borderId="25" xfId="0" applyFont="1" applyFill="1" applyBorder="1" applyAlignment="1">
      <alignment horizontal="center" vertical="center" shrinkToFit="1"/>
    </xf>
    <xf numFmtId="0" fontId="7" fillId="34" borderId="28" xfId="0" applyFont="1" applyFill="1" applyBorder="1" applyAlignment="1">
      <alignment horizontal="center" vertical="center" shrinkToFit="1"/>
    </xf>
    <xf numFmtId="0" fontId="12" fillId="34" borderId="39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5" fillId="34" borderId="0" xfId="0" applyFont="1" applyFill="1" applyAlignment="1">
      <alignment vertical="center"/>
    </xf>
    <xf numFmtId="0" fontId="15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2" fillId="34" borderId="30" xfId="0" applyFont="1" applyFill="1" applyBorder="1" applyAlignment="1">
      <alignment horizontal="center" vertical="center" shrinkToFit="1"/>
    </xf>
    <xf numFmtId="0" fontId="12" fillId="34" borderId="31" xfId="0" applyFont="1" applyFill="1" applyBorder="1" applyAlignment="1">
      <alignment horizontal="center" vertical="center" shrinkToFit="1"/>
    </xf>
    <xf numFmtId="0" fontId="14" fillId="34" borderId="31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 wrapText="1"/>
    </xf>
    <xf numFmtId="0" fontId="14" fillId="34" borderId="33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23" fillId="34" borderId="25" xfId="0" applyFont="1" applyFill="1" applyBorder="1" applyAlignment="1" applyProtection="1">
      <alignment horizontal="center" vertical="center"/>
      <protection locked="0"/>
    </xf>
    <xf numFmtId="0" fontId="22" fillId="34" borderId="25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17" fillId="34" borderId="10" xfId="0" applyFont="1" applyFill="1" applyBorder="1" applyAlignment="1" applyProtection="1">
      <alignment horizontal="center" vertical="center" shrinkToFit="1"/>
      <protection locked="0"/>
    </xf>
    <xf numFmtId="0" fontId="7" fillId="34" borderId="11" xfId="0" applyFont="1" applyFill="1" applyBorder="1" applyAlignment="1" applyProtection="1">
      <alignment horizontal="center" vertical="center" shrinkToFit="1"/>
      <protection locked="0"/>
    </xf>
    <xf numFmtId="0" fontId="7" fillId="34" borderId="26" xfId="0" applyFont="1" applyFill="1" applyBorder="1" applyAlignment="1" applyProtection="1">
      <alignment horizontal="center" vertical="center" shrinkToFit="1"/>
      <protection locked="0"/>
    </xf>
    <xf numFmtId="0" fontId="7" fillId="34" borderId="13" xfId="0" applyFont="1" applyFill="1" applyBorder="1" applyAlignment="1" applyProtection="1">
      <alignment horizontal="center" vertical="center" shrinkToFit="1"/>
      <protection locked="0"/>
    </xf>
    <xf numFmtId="0" fontId="7" fillId="34" borderId="25" xfId="0" applyFont="1" applyFill="1" applyBorder="1" applyAlignment="1" applyProtection="1">
      <alignment horizontal="center" vertical="center" shrinkToFit="1"/>
      <protection locked="0"/>
    </xf>
    <xf numFmtId="0" fontId="7" fillId="34" borderId="28" xfId="0" applyFont="1" applyFill="1" applyBorder="1" applyAlignment="1" applyProtection="1">
      <alignment horizontal="center" vertical="center" shrinkToFit="1"/>
      <protection locked="0"/>
    </xf>
    <xf numFmtId="0" fontId="12" fillId="34" borderId="48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17" fillId="34" borderId="76" xfId="0" applyFont="1" applyFill="1" applyBorder="1" applyAlignment="1" applyProtection="1">
      <alignment vertical="center" shrinkToFit="1"/>
      <protection locked="0"/>
    </xf>
    <xf numFmtId="0" fontId="7" fillId="34" borderId="76" xfId="0" applyFont="1" applyFill="1" applyBorder="1" applyAlignment="1" applyProtection="1">
      <alignment vertical="center" shrinkToFit="1"/>
      <protection locked="0"/>
    </xf>
    <xf numFmtId="0" fontId="19" fillId="34" borderId="0" xfId="0" applyFont="1" applyFill="1" applyAlignment="1">
      <alignment horizontal="center" vertical="center"/>
    </xf>
    <xf numFmtId="0" fontId="13" fillId="34" borderId="46" xfId="0" applyFont="1" applyFill="1" applyBorder="1" applyAlignment="1" applyProtection="1">
      <alignment horizontal="left" vertical="center" indent="6" shrinkToFit="1"/>
      <protection locked="0"/>
    </xf>
    <xf numFmtId="0" fontId="8" fillId="34" borderId="61" xfId="0" applyFont="1" applyFill="1" applyBorder="1" applyAlignment="1" applyProtection="1">
      <alignment horizontal="left" vertical="center" indent="6" shrinkToFit="1"/>
      <protection locked="0"/>
    </xf>
    <xf numFmtId="0" fontId="8" fillId="34" borderId="39" xfId="0" applyFont="1" applyFill="1" applyBorder="1" applyAlignment="1" applyProtection="1">
      <alignment horizontal="left" vertical="center" indent="6" shrinkToFit="1"/>
      <protection locked="0"/>
    </xf>
    <xf numFmtId="0" fontId="13" fillId="34" borderId="46" xfId="0" applyFont="1" applyFill="1" applyBorder="1" applyAlignment="1" applyProtection="1">
      <alignment horizontal="center" vertical="center" shrinkToFit="1"/>
      <protection locked="0"/>
    </xf>
    <xf numFmtId="0" fontId="8" fillId="34" borderId="61" xfId="0" applyFont="1" applyFill="1" applyBorder="1" applyAlignment="1" applyProtection="1">
      <alignment horizontal="center" vertical="center" shrinkToFit="1"/>
      <protection locked="0"/>
    </xf>
    <xf numFmtId="0" fontId="8" fillId="34" borderId="39" xfId="0" applyFont="1" applyFill="1" applyBorder="1" applyAlignment="1" applyProtection="1">
      <alignment horizontal="center" vertical="center" shrinkToFit="1"/>
      <protection locked="0"/>
    </xf>
    <xf numFmtId="0" fontId="12" fillId="34" borderId="46" xfId="0" applyFont="1" applyFill="1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176" fontId="5" fillId="34" borderId="4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177" fontId="5" fillId="34" borderId="46" xfId="0" applyNumberFormat="1" applyFont="1" applyFill="1" applyBorder="1" applyAlignment="1" applyProtection="1" quotePrefix="1">
      <alignment horizontal="center" vertical="center" shrinkToFit="1"/>
      <protection locked="0"/>
    </xf>
    <xf numFmtId="176" fontId="5" fillId="34" borderId="48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77" fontId="5" fillId="34" borderId="48" xfId="0" applyNumberFormat="1" applyFont="1" applyFill="1" applyBorder="1" applyAlignment="1" applyProtection="1" quotePrefix="1">
      <alignment horizontal="center" vertical="center" shrinkToFit="1"/>
      <protection locked="0"/>
    </xf>
    <xf numFmtId="176" fontId="5" fillId="34" borderId="4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77" fontId="5" fillId="34" borderId="47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34" borderId="0" xfId="0" applyFont="1" applyFill="1" applyAlignment="1">
      <alignment horizontal="center" vertical="center" shrinkToFit="1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3" fillId="34" borderId="0" xfId="0" applyFont="1" applyFill="1" applyAlignment="1" applyProtection="1">
      <alignment horizontal="center" vertical="center"/>
      <protection/>
    </xf>
    <xf numFmtId="0" fontId="6" fillId="34" borderId="0" xfId="0" applyFont="1" applyFill="1" applyAlignment="1">
      <alignment horizontal="center" vertical="center"/>
    </xf>
    <xf numFmtId="0" fontId="6" fillId="34" borderId="25" xfId="0" applyFont="1" applyFill="1" applyBorder="1" applyAlignment="1">
      <alignment vertical="center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6" fillId="34" borderId="58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>
      <alignment horizontal="center" vertical="center"/>
    </xf>
    <xf numFmtId="0" fontId="6" fillId="34" borderId="67" xfId="0" applyFont="1" applyFill="1" applyBorder="1" applyAlignment="1" applyProtection="1">
      <alignment horizontal="center" vertical="center"/>
      <protection/>
    </xf>
    <xf numFmtId="0" fontId="0" fillId="34" borderId="55" xfId="0" applyFill="1" applyBorder="1" applyAlignment="1">
      <alignment horizontal="center" vertical="center"/>
    </xf>
    <xf numFmtId="0" fontId="0" fillId="34" borderId="25" xfId="0" applyFill="1" applyBorder="1" applyAlignment="1" applyProtection="1">
      <alignment horizontal="center" vertical="center"/>
      <protection locked="0"/>
    </xf>
    <xf numFmtId="0" fontId="12" fillId="34" borderId="34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2" fillId="34" borderId="78" xfId="0" applyFont="1" applyFill="1" applyBorder="1" applyAlignment="1">
      <alignment horizontal="center" vertical="center" shrinkToFit="1"/>
    </xf>
    <xf numFmtId="0" fontId="0" fillId="0" borderId="79" xfId="0" applyBorder="1" applyAlignment="1">
      <alignment vertical="center"/>
    </xf>
    <xf numFmtId="177" fontId="5" fillId="34" borderId="80" xfId="0" applyNumberFormat="1" applyFont="1" applyFill="1" applyBorder="1" applyAlignment="1">
      <alignment horizontal="left" vertical="top" wrapText="1" shrinkToFit="1"/>
    </xf>
    <xf numFmtId="177" fontId="5" fillId="34" borderId="81" xfId="0" applyNumberFormat="1" applyFont="1" applyFill="1" applyBorder="1" applyAlignment="1">
      <alignment horizontal="left" vertical="top" wrapText="1" shrinkToFit="1"/>
    </xf>
    <xf numFmtId="177" fontId="5" fillId="34" borderId="82" xfId="0" applyNumberFormat="1" applyFont="1" applyFill="1" applyBorder="1" applyAlignment="1">
      <alignment horizontal="left" vertical="top" wrapText="1" shrinkToFit="1"/>
    </xf>
    <xf numFmtId="177" fontId="5" fillId="34" borderId="83" xfId="0" applyNumberFormat="1" applyFont="1" applyFill="1" applyBorder="1" applyAlignment="1">
      <alignment horizontal="left" vertical="top" wrapText="1" shrinkToFit="1"/>
    </xf>
    <xf numFmtId="177" fontId="5" fillId="34" borderId="0" xfId="0" applyNumberFormat="1" applyFont="1" applyFill="1" applyBorder="1" applyAlignment="1">
      <alignment horizontal="left" vertical="top" wrapText="1" shrinkToFit="1"/>
    </xf>
    <xf numFmtId="177" fontId="5" fillId="34" borderId="84" xfId="0" applyNumberFormat="1" applyFont="1" applyFill="1" applyBorder="1" applyAlignment="1">
      <alignment horizontal="left" vertical="top" wrapText="1" shrinkToFit="1"/>
    </xf>
    <xf numFmtId="177" fontId="5" fillId="34" borderId="85" xfId="0" applyNumberFormat="1" applyFont="1" applyFill="1" applyBorder="1" applyAlignment="1">
      <alignment horizontal="left" vertical="top" wrapText="1" shrinkToFit="1"/>
    </xf>
    <xf numFmtId="177" fontId="5" fillId="34" borderId="86" xfId="0" applyNumberFormat="1" applyFont="1" applyFill="1" applyBorder="1" applyAlignment="1">
      <alignment horizontal="left" vertical="top" wrapText="1" shrinkToFit="1"/>
    </xf>
    <xf numFmtId="177" fontId="5" fillId="34" borderId="87" xfId="0" applyNumberFormat="1" applyFont="1" applyFill="1" applyBorder="1" applyAlignment="1">
      <alignment horizontal="left" vertical="top" wrapText="1" shrinkToFit="1"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33" borderId="54" xfId="0" applyFont="1" applyFill="1" applyBorder="1" applyAlignment="1" applyProtection="1">
      <alignment horizontal="center" vertical="center"/>
      <protection/>
    </xf>
    <xf numFmtId="0" fontId="9" fillId="33" borderId="62" xfId="0" applyFont="1" applyFill="1" applyBorder="1" applyAlignment="1" applyProtection="1">
      <alignment horizontal="center" vertical="center"/>
      <protection/>
    </xf>
    <xf numFmtId="0" fontId="0" fillId="33" borderId="62" xfId="0" applyFill="1" applyBorder="1" applyAlignment="1">
      <alignment horizontal="center" vertical="center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56" fontId="0" fillId="33" borderId="89" xfId="0" applyNumberFormat="1" applyFill="1" applyBorder="1" applyAlignment="1" applyProtection="1" quotePrefix="1">
      <alignment horizontal="center" vertical="center"/>
      <protection/>
    </xf>
    <xf numFmtId="56" fontId="9" fillId="33" borderId="89" xfId="0" applyNumberFormat="1" applyFont="1" applyFill="1" applyBorder="1" applyAlignment="1" applyProtection="1" quotePrefix="1">
      <alignment horizontal="center" vertical="center"/>
      <protection/>
    </xf>
    <xf numFmtId="56" fontId="9" fillId="33" borderId="31" xfId="0" applyNumberFormat="1" applyFont="1" applyFill="1" applyBorder="1" applyAlignment="1" applyProtection="1">
      <alignment horizontal="center" vertical="center"/>
      <protection/>
    </xf>
    <xf numFmtId="56" fontId="9" fillId="33" borderId="31" xfId="0" applyNumberFormat="1" applyFont="1" applyFill="1" applyBorder="1" applyAlignment="1" applyProtection="1" quotePrefix="1">
      <alignment horizontal="center" vertical="center"/>
      <protection/>
    </xf>
    <xf numFmtId="56" fontId="9" fillId="33" borderId="32" xfId="0" applyNumberFormat="1" applyFont="1" applyFill="1" applyBorder="1" applyAlignment="1" applyProtection="1" quotePrefix="1">
      <alignment horizontal="center" vertical="center"/>
      <protection/>
    </xf>
    <xf numFmtId="56" fontId="9" fillId="33" borderId="34" xfId="0" applyNumberFormat="1" applyFont="1" applyFill="1" applyBorder="1" applyAlignment="1" applyProtection="1" quotePrefix="1">
      <alignment horizontal="center" vertical="center"/>
      <protection/>
    </xf>
    <xf numFmtId="56" fontId="9" fillId="33" borderId="37" xfId="0" applyNumberFormat="1" applyFont="1" applyFill="1" applyBorder="1" applyAlignment="1" applyProtection="1" quotePrefix="1">
      <alignment horizontal="center" vertical="center"/>
      <protection/>
    </xf>
    <xf numFmtId="0" fontId="0" fillId="33" borderId="79" xfId="0" applyFill="1" applyBorder="1" applyAlignment="1" applyProtection="1">
      <alignment horizontal="center" vertical="center"/>
      <protection/>
    </xf>
    <xf numFmtId="0" fontId="9" fillId="33" borderId="79" xfId="0" applyFont="1" applyFill="1" applyBorder="1" applyAlignment="1" applyProtection="1">
      <alignment horizontal="center" vertical="center"/>
      <protection/>
    </xf>
    <xf numFmtId="0" fontId="9" fillId="33" borderId="90" xfId="0" applyFont="1" applyFill="1" applyBorder="1" applyAlignment="1" applyProtection="1">
      <alignment horizontal="center" vertical="center" wrapText="1"/>
      <protection locked="0"/>
    </xf>
    <xf numFmtId="0" fontId="9" fillId="33" borderId="91" xfId="0" applyFont="1" applyFill="1" applyBorder="1" applyAlignment="1" applyProtection="1">
      <alignment horizontal="center" vertical="center" wrapText="1"/>
      <protection locked="0"/>
    </xf>
    <xf numFmtId="0" fontId="0" fillId="33" borderId="92" xfId="0" applyFill="1" applyBorder="1" applyAlignment="1">
      <alignment vertical="center" wrapText="1"/>
    </xf>
    <xf numFmtId="0" fontId="9" fillId="35" borderId="54" xfId="0" applyFont="1" applyFill="1" applyBorder="1" applyAlignment="1" applyProtection="1">
      <alignment horizontal="center" vertical="center"/>
      <protection/>
    </xf>
    <xf numFmtId="0" fontId="9" fillId="35" borderId="62" xfId="0" applyFont="1" applyFill="1" applyBorder="1" applyAlignment="1" applyProtection="1">
      <alignment horizontal="center" vertical="center"/>
      <protection/>
    </xf>
    <xf numFmtId="178" fontId="9" fillId="0" borderId="54" xfId="0" applyNumberFormat="1" applyFont="1" applyFill="1" applyBorder="1" applyAlignment="1" applyProtection="1">
      <alignment horizontal="center" vertical="center"/>
      <protection locked="0"/>
    </xf>
    <xf numFmtId="178" fontId="9" fillId="0" borderId="62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/>
      <protection/>
    </xf>
    <xf numFmtId="0" fontId="11" fillId="33" borderId="53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1" fillId="33" borderId="54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5" borderId="54" xfId="0" applyFont="1" applyFill="1" applyBorder="1" applyAlignment="1" applyProtection="1">
      <alignment horizontal="center" vertical="center"/>
      <protection locked="0"/>
    </xf>
    <xf numFmtId="0" fontId="9" fillId="35" borderId="62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9" fillId="33" borderId="88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94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9" fillId="35" borderId="90" xfId="0" applyFont="1" applyFill="1" applyBorder="1" applyAlignment="1" applyProtection="1">
      <alignment horizontal="center" vertical="center"/>
      <protection/>
    </xf>
    <xf numFmtId="0" fontId="9" fillId="35" borderId="91" xfId="0" applyFont="1" applyFill="1" applyBorder="1" applyAlignment="1" applyProtection="1">
      <alignment horizontal="center" vertical="center"/>
      <protection/>
    </xf>
    <xf numFmtId="0" fontId="9" fillId="35" borderId="92" xfId="0" applyFont="1" applyFill="1" applyBorder="1" applyAlignment="1" applyProtection="1">
      <alignment horizontal="center" vertical="center"/>
      <protection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9" fillId="33" borderId="49" xfId="0" applyFont="1" applyFill="1" applyBorder="1" applyAlignment="1" applyProtection="1">
      <alignment horizontal="center" vertical="center"/>
      <protection/>
    </xf>
    <xf numFmtId="0" fontId="0" fillId="33" borderId="49" xfId="0" applyFill="1" applyBorder="1" applyAlignment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33" borderId="95" xfId="0" applyFont="1" applyFill="1" applyBorder="1" applyAlignment="1" applyProtection="1">
      <alignment horizontal="center" vertical="center"/>
      <protection/>
    </xf>
    <xf numFmtId="0" fontId="9" fillId="33" borderId="96" xfId="0" applyFont="1" applyFill="1" applyBorder="1" applyAlignment="1" applyProtection="1">
      <alignment horizontal="center" vertical="center"/>
      <protection/>
    </xf>
    <xf numFmtId="0" fontId="9" fillId="33" borderId="97" xfId="0" applyFont="1" applyFill="1" applyBorder="1" applyAlignment="1" applyProtection="1">
      <alignment horizontal="center" vertical="center"/>
      <protection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90" xfId="0" applyFont="1" applyFill="1" applyBorder="1" applyAlignment="1" applyProtection="1">
      <alignment horizontal="center" vertical="center"/>
      <protection/>
    </xf>
    <xf numFmtId="0" fontId="9" fillId="33" borderId="91" xfId="0" applyFont="1" applyFill="1" applyBorder="1" applyAlignment="1" applyProtection="1">
      <alignment horizontal="center" vertical="center"/>
      <protection/>
    </xf>
    <xf numFmtId="0" fontId="9" fillId="33" borderId="92" xfId="0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left" vertical="center"/>
      <protection/>
    </xf>
    <xf numFmtId="0" fontId="9" fillId="33" borderId="14" xfId="0" applyFont="1" applyFill="1" applyBorder="1" applyAlignment="1" applyProtection="1">
      <alignment horizontal="left" vertical="center"/>
      <protection/>
    </xf>
    <xf numFmtId="0" fontId="9" fillId="33" borderId="58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0" borderId="98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33" borderId="98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top"/>
      <protection/>
    </xf>
    <xf numFmtId="0" fontId="9" fillId="33" borderId="25" xfId="0" applyFont="1" applyFill="1" applyBorder="1" applyAlignment="1" applyProtection="1">
      <alignment horizontal="center" vertical="top"/>
      <protection/>
    </xf>
    <xf numFmtId="0" fontId="9" fillId="33" borderId="28" xfId="0" applyFont="1" applyFill="1" applyBorder="1" applyAlignment="1" applyProtection="1">
      <alignment horizontal="center" vertical="top"/>
      <protection/>
    </xf>
    <xf numFmtId="0" fontId="9" fillId="33" borderId="66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29" xfId="0" applyFont="1" applyFill="1" applyBorder="1" applyAlignment="1" applyProtection="1">
      <alignment horizontal="center"/>
      <protection/>
    </xf>
    <xf numFmtId="0" fontId="9" fillId="33" borderId="66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0" fillId="33" borderId="77" xfId="0" applyFill="1" applyBorder="1" applyAlignment="1" applyProtection="1">
      <alignment horizontal="center" vertical="center"/>
      <protection/>
    </xf>
    <xf numFmtId="0" fontId="0" fillId="33" borderId="55" xfId="0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0" fillId="33" borderId="66" xfId="0" applyFill="1" applyBorder="1" applyAlignment="1" applyProtection="1">
      <alignment horizontal="center" vertical="center" shrinkToFit="1"/>
      <protection/>
    </xf>
    <xf numFmtId="0" fontId="0" fillId="33" borderId="14" xfId="0" applyFill="1" applyBorder="1" applyAlignment="1" applyProtection="1">
      <alignment horizontal="center" vertical="center" shrinkToFit="1"/>
      <protection/>
    </xf>
    <xf numFmtId="0" fontId="0" fillId="33" borderId="12" xfId="0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0" fillId="33" borderId="13" xfId="0" applyFill="1" applyBorder="1" applyAlignment="1" applyProtection="1">
      <alignment horizontal="center" vertical="center" shrinkToFit="1"/>
      <protection/>
    </xf>
    <xf numFmtId="0" fontId="0" fillId="33" borderId="25" xfId="0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33" borderId="66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28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/>
      <protection/>
    </xf>
    <xf numFmtId="0" fontId="0" fillId="33" borderId="66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9" fillId="35" borderId="66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9" fillId="35" borderId="29" xfId="0" applyFont="1" applyFill="1" applyBorder="1" applyAlignment="1" applyProtection="1">
      <alignment horizontal="center" vertical="center"/>
      <protection/>
    </xf>
    <xf numFmtId="0" fontId="9" fillId="35" borderId="13" xfId="0" applyFont="1" applyFill="1" applyBorder="1" applyAlignment="1" applyProtection="1">
      <alignment horizontal="center" vertical="center"/>
      <protection/>
    </xf>
    <xf numFmtId="0" fontId="9" fillId="35" borderId="25" xfId="0" applyFont="1" applyFill="1" applyBorder="1" applyAlignment="1" applyProtection="1">
      <alignment horizontal="center" vertical="center"/>
      <protection/>
    </xf>
    <xf numFmtId="0" fontId="9" fillId="35" borderId="28" xfId="0" applyFont="1" applyFill="1" applyBorder="1" applyAlignment="1" applyProtection="1">
      <alignment horizontal="center" vertical="center"/>
      <protection/>
    </xf>
    <xf numFmtId="0" fontId="9" fillId="35" borderId="58" xfId="0" applyFont="1" applyFill="1" applyBorder="1" applyAlignment="1" applyProtection="1">
      <alignment horizontal="left" vertical="center"/>
      <protection/>
    </xf>
    <xf numFmtId="0" fontId="9" fillId="35" borderId="23" xfId="0" applyFont="1" applyFill="1" applyBorder="1" applyAlignment="1" applyProtection="1">
      <alignment horizontal="left" vertical="center"/>
      <protection/>
    </xf>
    <xf numFmtId="0" fontId="0" fillId="0" borderId="99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9" fillId="0" borderId="66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59" xfId="0" applyFill="1" applyBorder="1" applyAlignment="1" applyProtection="1">
      <alignment horizontal="center" vertical="center"/>
      <protection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94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00" xfId="0" applyFill="1" applyBorder="1" applyAlignment="1" applyProtection="1">
      <alignment horizontal="center" vertical="center"/>
      <protection locked="0"/>
    </xf>
    <xf numFmtId="0" fontId="0" fillId="33" borderId="101" xfId="0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3</xdr:col>
      <xdr:colOff>628650</xdr:colOff>
      <xdr:row>1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3850" y="47625"/>
          <a:ext cx="1066800" cy="361950"/>
        </a:xfrm>
        <a:prstGeom prst="rect">
          <a:avLst/>
        </a:prstGeom>
        <a:solidFill>
          <a:srgbClr val="CCFFCC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1219200</xdr:colOff>
      <xdr:row>20</xdr:row>
      <xdr:rowOff>0</xdr:rowOff>
    </xdr:from>
    <xdr:to>
      <xdr:col>7</xdr:col>
      <xdr:colOff>1495425</xdr:colOff>
      <xdr:row>21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76875" y="6867525"/>
          <a:ext cx="276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0"/>
  <sheetViews>
    <sheetView zoomScalePageLayoutView="0" workbookViewId="0" topLeftCell="A4">
      <selection activeCell="A1" sqref="A1"/>
    </sheetView>
  </sheetViews>
  <sheetFormatPr defaultColWidth="9.00390625" defaultRowHeight="13.5"/>
  <cols>
    <col min="1" max="1" width="3.625" style="50" customWidth="1"/>
    <col min="2" max="2" width="2.875" style="50" bestFit="1" customWidth="1"/>
    <col min="3" max="3" width="3.50390625" style="50" bestFit="1" customWidth="1"/>
    <col min="4" max="7" width="8.625" style="50" customWidth="1"/>
    <col min="8" max="8" width="4.625" style="50" customWidth="1"/>
    <col min="9" max="18" width="3.875" style="50" customWidth="1"/>
    <col min="19" max="21" width="8.625" style="50" customWidth="1"/>
    <col min="22" max="22" width="4.625" style="50" customWidth="1"/>
    <col min="23" max="24" width="15.625" style="50" hidden="1" customWidth="1"/>
    <col min="25" max="25" width="4.625" style="50" hidden="1" customWidth="1"/>
    <col min="26" max="26" width="13.875" style="50" hidden="1" customWidth="1"/>
    <col min="27" max="36" width="4.625" style="50" hidden="1" customWidth="1"/>
    <col min="37" max="39" width="9.00390625" style="50" hidden="1" customWidth="1"/>
    <col min="40" max="16384" width="9.00390625" style="50" customWidth="1"/>
  </cols>
  <sheetData>
    <row r="1" spans="2:21" ht="19.5" customHeight="1">
      <c r="B1" s="305" t="s">
        <v>36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</row>
    <row r="2" spans="2:21" ht="19.5" customHeight="1">
      <c r="B2" s="306" t="s">
        <v>130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</row>
    <row r="3" spans="2:21" ht="19.5" customHeight="1">
      <c r="B3" s="307" t="s">
        <v>131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</row>
    <row r="4" spans="2:21" ht="6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2:9" ht="17.25" customHeight="1">
      <c r="B5" s="144" t="s">
        <v>147</v>
      </c>
      <c r="I5" s="95" t="s">
        <v>124</v>
      </c>
    </row>
    <row r="6" spans="9:21" ht="13.5">
      <c r="I6" s="308" t="s">
        <v>76</v>
      </c>
      <c r="J6" s="309"/>
      <c r="K6" s="309"/>
      <c r="L6" s="309"/>
      <c r="M6" s="309"/>
      <c r="N6" s="309"/>
      <c r="O6" s="309"/>
      <c r="P6" s="309"/>
      <c r="Q6" s="309"/>
      <c r="R6" s="52" t="s">
        <v>77</v>
      </c>
      <c r="S6" s="316" t="s">
        <v>78</v>
      </c>
      <c r="T6" s="310" t="s">
        <v>79</v>
      </c>
      <c r="U6" s="313" t="s">
        <v>80</v>
      </c>
    </row>
    <row r="7" spans="4:21" ht="13.5">
      <c r="D7" s="255" t="s">
        <v>41</v>
      </c>
      <c r="E7" s="256"/>
      <c r="F7" s="257" t="s">
        <v>154</v>
      </c>
      <c r="G7" s="258"/>
      <c r="H7" s="302" t="s">
        <v>0</v>
      </c>
      <c r="I7" s="294" t="s">
        <v>45</v>
      </c>
      <c r="J7" s="295"/>
      <c r="K7" s="295"/>
      <c r="L7" s="295"/>
      <c r="M7" s="295"/>
      <c r="N7" s="295"/>
      <c r="O7" s="295"/>
      <c r="P7" s="295" t="s">
        <v>46</v>
      </c>
      <c r="Q7" s="295"/>
      <c r="R7" s="96" t="s">
        <v>81</v>
      </c>
      <c r="S7" s="317"/>
      <c r="T7" s="311"/>
      <c r="U7" s="314"/>
    </row>
    <row r="8" spans="4:39" ht="13.5">
      <c r="D8" s="54" t="s">
        <v>39</v>
      </c>
      <c r="E8" s="56" t="s">
        <v>40</v>
      </c>
      <c r="F8" s="69" t="s">
        <v>155</v>
      </c>
      <c r="G8" s="70" t="s">
        <v>156</v>
      </c>
      <c r="H8" s="278"/>
      <c r="I8" s="57" t="s">
        <v>82</v>
      </c>
      <c r="J8" s="58" t="s">
        <v>83</v>
      </c>
      <c r="K8" s="58" t="s">
        <v>84</v>
      </c>
      <c r="L8" s="58" t="s">
        <v>85</v>
      </c>
      <c r="M8" s="58" t="s">
        <v>86</v>
      </c>
      <c r="N8" s="58" t="s">
        <v>87</v>
      </c>
      <c r="O8" s="51" t="s">
        <v>121</v>
      </c>
      <c r="P8" s="58" t="s">
        <v>88</v>
      </c>
      <c r="Q8" s="58" t="s">
        <v>89</v>
      </c>
      <c r="R8" s="97" t="s">
        <v>90</v>
      </c>
      <c r="S8" s="318"/>
      <c r="T8" s="312"/>
      <c r="U8" s="315"/>
      <c r="W8" s="121" t="s">
        <v>41</v>
      </c>
      <c r="X8" s="121" t="s">
        <v>34</v>
      </c>
      <c r="Y8" s="123" t="s">
        <v>0</v>
      </c>
      <c r="Z8" s="123" t="s">
        <v>120</v>
      </c>
      <c r="AA8" s="121" t="s">
        <v>109</v>
      </c>
      <c r="AB8" s="121" t="s">
        <v>110</v>
      </c>
      <c r="AC8" s="121" t="s">
        <v>111</v>
      </c>
      <c r="AD8" s="121" t="s">
        <v>112</v>
      </c>
      <c r="AE8" s="121" t="s">
        <v>113</v>
      </c>
      <c r="AF8" s="121" t="s">
        <v>114</v>
      </c>
      <c r="AG8" s="121" t="s">
        <v>121</v>
      </c>
      <c r="AH8" s="121" t="s">
        <v>115</v>
      </c>
      <c r="AI8" s="121" t="s">
        <v>116</v>
      </c>
      <c r="AJ8" s="123" t="s">
        <v>117</v>
      </c>
      <c r="AK8" s="121">
        <v>200</v>
      </c>
      <c r="AL8" s="121" t="s">
        <v>119</v>
      </c>
      <c r="AM8" s="121" t="s">
        <v>118</v>
      </c>
    </row>
    <row r="9" spans="2:39" ht="15" customHeight="1">
      <c r="B9" s="218" t="s">
        <v>43</v>
      </c>
      <c r="C9" s="109">
        <v>1</v>
      </c>
      <c r="D9" s="59" t="s">
        <v>75</v>
      </c>
      <c r="E9" s="88" t="s">
        <v>132</v>
      </c>
      <c r="F9" s="59" t="s">
        <v>157</v>
      </c>
      <c r="G9" s="88" t="s">
        <v>158</v>
      </c>
      <c r="H9" s="76">
        <v>3</v>
      </c>
      <c r="I9" s="60" t="s">
        <v>91</v>
      </c>
      <c r="J9" s="61"/>
      <c r="K9" s="61" t="s">
        <v>91</v>
      </c>
      <c r="L9" s="61"/>
      <c r="M9" s="61"/>
      <c r="N9" s="61"/>
      <c r="O9" s="61"/>
      <c r="P9" s="61" t="s">
        <v>91</v>
      </c>
      <c r="Q9" s="61" t="s">
        <v>91</v>
      </c>
      <c r="R9" s="62"/>
      <c r="S9" s="42">
        <v>1178</v>
      </c>
      <c r="T9" s="43">
        <v>11298</v>
      </c>
      <c r="U9" s="44"/>
      <c r="W9" s="122" t="str">
        <f>IF(D9="","",+D9&amp;"  "&amp;E9)</f>
        <v>新潟  太郎</v>
      </c>
      <c r="X9" s="122" t="str">
        <f>IF(F9="","",ASC(+F9&amp;" "&amp;G9))</f>
        <v>ﾆｲｶﾞﾀ ﾀﾛｳ</v>
      </c>
      <c r="Y9" s="121">
        <f>IF(H9="","",H9)</f>
        <v>3</v>
      </c>
      <c r="Z9" s="121"/>
      <c r="AA9" s="121" t="str">
        <f aca="true" t="shared" si="0" ref="AA9:AM9">IF(I9="","",I9)</f>
        <v>○</v>
      </c>
      <c r="AB9" s="121">
        <f t="shared" si="0"/>
      </c>
      <c r="AC9" s="121" t="str">
        <f t="shared" si="0"/>
        <v>○</v>
      </c>
      <c r="AD9" s="121">
        <f t="shared" si="0"/>
      </c>
      <c r="AE9" s="121">
        <f t="shared" si="0"/>
      </c>
      <c r="AF9" s="121">
        <f t="shared" si="0"/>
      </c>
      <c r="AG9" s="121">
        <f t="shared" si="0"/>
      </c>
      <c r="AH9" s="121" t="str">
        <f t="shared" si="0"/>
        <v>○</v>
      </c>
      <c r="AI9" s="121" t="str">
        <f t="shared" si="0"/>
        <v>○</v>
      </c>
      <c r="AJ9" s="121">
        <f t="shared" si="0"/>
      </c>
      <c r="AK9" s="127">
        <f t="shared" si="0"/>
        <v>1178</v>
      </c>
      <c r="AL9" s="46">
        <f t="shared" si="0"/>
        <v>11298</v>
      </c>
      <c r="AM9" s="46">
        <f t="shared" si="0"/>
      </c>
    </row>
    <row r="10" spans="2:39" ht="15" customHeight="1">
      <c r="B10" s="219"/>
      <c r="C10" s="110">
        <v>2</v>
      </c>
      <c r="D10" s="63" t="s">
        <v>133</v>
      </c>
      <c r="E10" s="67" t="s">
        <v>134</v>
      </c>
      <c r="F10" s="63" t="s">
        <v>159</v>
      </c>
      <c r="G10" s="67" t="s">
        <v>160</v>
      </c>
      <c r="H10" s="111">
        <v>3</v>
      </c>
      <c r="I10" s="64"/>
      <c r="J10" s="65" t="s">
        <v>92</v>
      </c>
      <c r="K10" s="65"/>
      <c r="L10" s="65"/>
      <c r="M10" s="65" t="s">
        <v>92</v>
      </c>
      <c r="N10" s="65"/>
      <c r="O10" s="65"/>
      <c r="P10" s="65" t="s">
        <v>92</v>
      </c>
      <c r="Q10" s="65"/>
      <c r="R10" s="66" t="s">
        <v>93</v>
      </c>
      <c r="S10" s="45"/>
      <c r="T10" s="46"/>
      <c r="U10" s="49">
        <v>35688</v>
      </c>
      <c r="W10" s="122" t="str">
        <f aca="true" t="shared" si="1" ref="W10:W20">IF(D10="","",+D10&amp;"  "&amp;E10)</f>
        <v>越後  三郎</v>
      </c>
      <c r="X10" s="122" t="str">
        <f aca="true" t="shared" si="2" ref="X10:X24">IF(F10="","",ASC(+F10&amp;" "&amp;G10))</f>
        <v>ｴﾁｺﾞ ｻﾌﾞﾛｳ</v>
      </c>
      <c r="Y10" s="121">
        <f aca="true" t="shared" si="3" ref="Y10:Y20">IF(H10="","",H10)</f>
        <v>3</v>
      </c>
      <c r="Z10" s="121"/>
      <c r="AA10" s="121">
        <f aca="true" t="shared" si="4" ref="AA10:AA20">IF(I10="","",I10)</f>
      </c>
      <c r="AB10" s="121" t="str">
        <f aca="true" t="shared" si="5" ref="AB10:AB20">IF(J10="","",J10)</f>
        <v>○</v>
      </c>
      <c r="AC10" s="121">
        <f aca="true" t="shared" si="6" ref="AC10:AC20">IF(K10="","",K10)</f>
      </c>
      <c r="AD10" s="121">
        <f aca="true" t="shared" si="7" ref="AD10:AD20">IF(L10="","",L10)</f>
      </c>
      <c r="AE10" s="121" t="str">
        <f aca="true" t="shared" si="8" ref="AE10:AE20">IF(M10="","",M10)</f>
        <v>○</v>
      </c>
      <c r="AF10" s="121">
        <f aca="true" t="shared" si="9" ref="AF10:AF20">IF(N10="","",N10)</f>
      </c>
      <c r="AG10" s="121">
        <f aca="true" t="shared" si="10" ref="AG10:AG20">IF(O10="","",O10)</f>
      </c>
      <c r="AH10" s="121" t="str">
        <f aca="true" t="shared" si="11" ref="AH10:AH20">IF(P10="","",P10)</f>
        <v>○</v>
      </c>
      <c r="AI10" s="121">
        <f aca="true" t="shared" si="12" ref="AI10:AI20">IF(Q10="","",Q10)</f>
      </c>
      <c r="AJ10" s="121" t="str">
        <f aca="true" t="shared" si="13" ref="AJ10:AJ20">IF(R10="","",R10)</f>
        <v>◎</v>
      </c>
      <c r="AK10" s="127">
        <f aca="true" t="shared" si="14" ref="AK10:AK20">IF(S10="","",S10)</f>
      </c>
      <c r="AL10" s="46">
        <f aca="true" t="shared" si="15" ref="AL10:AL20">IF(T10="","",T10)</f>
      </c>
      <c r="AM10" s="46">
        <f aca="true" t="shared" si="16" ref="AM10:AM20">IF(U10="","",U10)</f>
        <v>35688</v>
      </c>
    </row>
    <row r="11" spans="2:39" ht="15" customHeight="1">
      <c r="B11" s="219"/>
      <c r="C11" s="110">
        <v>3</v>
      </c>
      <c r="D11" s="63" t="s">
        <v>135</v>
      </c>
      <c r="E11" s="67" t="s">
        <v>136</v>
      </c>
      <c r="F11" s="63" t="s">
        <v>161</v>
      </c>
      <c r="G11" s="67" t="s">
        <v>162</v>
      </c>
      <c r="H11" s="111">
        <v>3</v>
      </c>
      <c r="I11" s="64"/>
      <c r="J11" s="65"/>
      <c r="K11" s="65"/>
      <c r="L11" s="65"/>
      <c r="M11" s="65" t="s">
        <v>94</v>
      </c>
      <c r="N11" s="65"/>
      <c r="O11" s="65"/>
      <c r="P11" s="65" t="s">
        <v>94</v>
      </c>
      <c r="Q11" s="65"/>
      <c r="R11" s="66" t="s">
        <v>94</v>
      </c>
      <c r="S11" s="45"/>
      <c r="T11" s="46"/>
      <c r="U11" s="49">
        <v>35122</v>
      </c>
      <c r="W11" s="122" t="str">
        <f t="shared" si="1"/>
        <v>天地  仁</v>
      </c>
      <c r="X11" s="122" t="str">
        <f t="shared" si="2"/>
        <v>ｱﾏﾁ ﾋﾄｼ</v>
      </c>
      <c r="Y11" s="121">
        <f t="shared" si="3"/>
        <v>3</v>
      </c>
      <c r="Z11" s="121"/>
      <c r="AA11" s="121">
        <f t="shared" si="4"/>
      </c>
      <c r="AB11" s="121">
        <f t="shared" si="5"/>
      </c>
      <c r="AC11" s="121">
        <f t="shared" si="6"/>
      </c>
      <c r="AD11" s="121">
        <f t="shared" si="7"/>
      </c>
      <c r="AE11" s="121" t="str">
        <f t="shared" si="8"/>
        <v>○</v>
      </c>
      <c r="AF11" s="121">
        <f t="shared" si="9"/>
      </c>
      <c r="AG11" s="121">
        <f t="shared" si="10"/>
      </c>
      <c r="AH11" s="121" t="str">
        <f t="shared" si="11"/>
        <v>○</v>
      </c>
      <c r="AI11" s="121">
        <f t="shared" si="12"/>
      </c>
      <c r="AJ11" s="121" t="str">
        <f t="shared" si="13"/>
        <v>○</v>
      </c>
      <c r="AK11" s="127">
        <f t="shared" si="14"/>
      </c>
      <c r="AL11" s="46">
        <f t="shared" si="15"/>
      </c>
      <c r="AM11" s="46">
        <f t="shared" si="16"/>
        <v>35122</v>
      </c>
    </row>
    <row r="12" spans="2:39" ht="15" customHeight="1">
      <c r="B12" s="219"/>
      <c r="C12" s="110">
        <v>4</v>
      </c>
      <c r="D12" s="63" t="s">
        <v>137</v>
      </c>
      <c r="E12" s="67" t="s">
        <v>138</v>
      </c>
      <c r="F12" s="63" t="s">
        <v>163</v>
      </c>
      <c r="G12" s="67" t="s">
        <v>164</v>
      </c>
      <c r="H12" s="111">
        <v>2</v>
      </c>
      <c r="I12" s="64"/>
      <c r="J12" s="65"/>
      <c r="K12" s="65"/>
      <c r="L12" s="65" t="s">
        <v>92</v>
      </c>
      <c r="M12" s="65"/>
      <c r="N12" s="65" t="s">
        <v>92</v>
      </c>
      <c r="O12" s="65"/>
      <c r="P12" s="65" t="s">
        <v>92</v>
      </c>
      <c r="Q12" s="65" t="s">
        <v>92</v>
      </c>
      <c r="R12" s="66"/>
      <c r="S12" s="45">
        <v>1322</v>
      </c>
      <c r="T12" s="46">
        <v>11323</v>
      </c>
      <c r="U12" s="49"/>
      <c r="W12" s="122" t="str">
        <f t="shared" si="1"/>
        <v>三波  春好</v>
      </c>
      <c r="X12" s="122" t="str">
        <f t="shared" si="2"/>
        <v>ﾐﾅﾐ ﾊﾙﾖｼ</v>
      </c>
      <c r="Y12" s="121">
        <f t="shared" si="3"/>
        <v>2</v>
      </c>
      <c r="Z12" s="121"/>
      <c r="AA12" s="121">
        <f t="shared" si="4"/>
      </c>
      <c r="AB12" s="121">
        <f t="shared" si="5"/>
      </c>
      <c r="AC12" s="121">
        <f t="shared" si="6"/>
      </c>
      <c r="AD12" s="121" t="str">
        <f t="shared" si="7"/>
        <v>○</v>
      </c>
      <c r="AE12" s="121">
        <f t="shared" si="8"/>
      </c>
      <c r="AF12" s="121" t="str">
        <f t="shared" si="9"/>
        <v>○</v>
      </c>
      <c r="AG12" s="121">
        <f t="shared" si="10"/>
      </c>
      <c r="AH12" s="121" t="str">
        <f t="shared" si="11"/>
        <v>○</v>
      </c>
      <c r="AI12" s="121" t="str">
        <f t="shared" si="12"/>
        <v>○</v>
      </c>
      <c r="AJ12" s="121">
        <f t="shared" si="13"/>
      </c>
      <c r="AK12" s="127">
        <f t="shared" si="14"/>
        <v>1322</v>
      </c>
      <c r="AL12" s="46">
        <f t="shared" si="15"/>
        <v>11323</v>
      </c>
      <c r="AM12" s="46">
        <f t="shared" si="16"/>
      </c>
    </row>
    <row r="13" spans="2:39" ht="15" customHeight="1">
      <c r="B13" s="219"/>
      <c r="C13" s="110">
        <v>5</v>
      </c>
      <c r="D13" s="63" t="s">
        <v>139</v>
      </c>
      <c r="E13" s="67" t="s">
        <v>140</v>
      </c>
      <c r="F13" s="63" t="s">
        <v>165</v>
      </c>
      <c r="G13" s="67" t="s">
        <v>166</v>
      </c>
      <c r="H13" s="111">
        <v>2</v>
      </c>
      <c r="I13" s="64"/>
      <c r="J13" s="65"/>
      <c r="K13" s="65" t="s">
        <v>91</v>
      </c>
      <c r="L13" s="65"/>
      <c r="M13" s="65"/>
      <c r="N13" s="65" t="s">
        <v>91</v>
      </c>
      <c r="O13" s="65"/>
      <c r="P13" s="65"/>
      <c r="Q13" s="65" t="s">
        <v>91</v>
      </c>
      <c r="R13" s="66"/>
      <c r="S13" s="45">
        <v>1202</v>
      </c>
      <c r="T13" s="46"/>
      <c r="U13" s="49"/>
      <c r="W13" s="122" t="str">
        <f t="shared" si="1"/>
        <v>近藤  実</v>
      </c>
      <c r="X13" s="122" t="str">
        <f t="shared" si="2"/>
        <v>ｺﾝﾄﾞｳ ﾐﾉﾙ</v>
      </c>
      <c r="Y13" s="121">
        <f t="shared" si="3"/>
        <v>2</v>
      </c>
      <c r="Z13" s="121"/>
      <c r="AA13" s="121">
        <f t="shared" si="4"/>
      </c>
      <c r="AB13" s="121">
        <f t="shared" si="5"/>
      </c>
      <c r="AC13" s="121" t="str">
        <f t="shared" si="6"/>
        <v>○</v>
      </c>
      <c r="AD13" s="121">
        <f t="shared" si="7"/>
      </c>
      <c r="AE13" s="121">
        <f t="shared" si="8"/>
      </c>
      <c r="AF13" s="121" t="str">
        <f t="shared" si="9"/>
        <v>○</v>
      </c>
      <c r="AG13" s="121">
        <f t="shared" si="10"/>
      </c>
      <c r="AH13" s="121">
        <f t="shared" si="11"/>
      </c>
      <c r="AI13" s="121" t="str">
        <f t="shared" si="12"/>
        <v>○</v>
      </c>
      <c r="AJ13" s="121">
        <f t="shared" si="13"/>
      </c>
      <c r="AK13" s="127">
        <f t="shared" si="14"/>
        <v>1202</v>
      </c>
      <c r="AL13" s="46">
        <f t="shared" si="15"/>
      </c>
      <c r="AM13" s="46">
        <f t="shared" si="16"/>
      </c>
    </row>
    <row r="14" spans="2:39" ht="15" customHeight="1">
      <c r="B14" s="219"/>
      <c r="C14" s="110">
        <v>6</v>
      </c>
      <c r="D14" s="63" t="s">
        <v>141</v>
      </c>
      <c r="E14" s="67" t="s">
        <v>142</v>
      </c>
      <c r="F14" s="63" t="s">
        <v>167</v>
      </c>
      <c r="G14" s="67" t="s">
        <v>168</v>
      </c>
      <c r="H14" s="111">
        <v>2</v>
      </c>
      <c r="I14" s="64"/>
      <c r="J14" s="65"/>
      <c r="K14" s="65"/>
      <c r="L14" s="65" t="s">
        <v>42</v>
      </c>
      <c r="M14" s="65"/>
      <c r="N14" s="65"/>
      <c r="O14" s="65" t="s">
        <v>122</v>
      </c>
      <c r="P14" s="65" t="s">
        <v>42</v>
      </c>
      <c r="Q14" s="65" t="s">
        <v>42</v>
      </c>
      <c r="R14" s="66" t="s">
        <v>42</v>
      </c>
      <c r="S14" s="45"/>
      <c r="T14" s="46">
        <v>11200</v>
      </c>
      <c r="U14" s="49">
        <v>34840</v>
      </c>
      <c r="W14" s="122" t="str">
        <f t="shared" si="1"/>
        <v>吉田  商造</v>
      </c>
      <c r="X14" s="122" t="str">
        <f t="shared" si="2"/>
        <v>ﾖｼﾀﾞ ｼｮｳｿﾞｳ</v>
      </c>
      <c r="Y14" s="121">
        <f t="shared" si="3"/>
        <v>2</v>
      </c>
      <c r="Z14" s="121"/>
      <c r="AA14" s="121">
        <f t="shared" si="4"/>
      </c>
      <c r="AB14" s="121">
        <f t="shared" si="5"/>
      </c>
      <c r="AC14" s="121">
        <f t="shared" si="6"/>
      </c>
      <c r="AD14" s="121" t="str">
        <f t="shared" si="7"/>
        <v>○</v>
      </c>
      <c r="AE14" s="121">
        <f t="shared" si="8"/>
      </c>
      <c r="AF14" s="121">
        <f t="shared" si="9"/>
      </c>
      <c r="AG14" s="121" t="str">
        <f t="shared" si="10"/>
        <v>○</v>
      </c>
      <c r="AH14" s="121" t="str">
        <f t="shared" si="11"/>
        <v>○</v>
      </c>
      <c r="AI14" s="121" t="str">
        <f t="shared" si="12"/>
        <v>○</v>
      </c>
      <c r="AJ14" s="121" t="str">
        <f t="shared" si="13"/>
        <v>○</v>
      </c>
      <c r="AK14" s="127">
        <f t="shared" si="14"/>
      </c>
      <c r="AL14" s="46">
        <f t="shared" si="15"/>
        <v>11200</v>
      </c>
      <c r="AM14" s="46">
        <f t="shared" si="16"/>
        <v>34840</v>
      </c>
    </row>
    <row r="15" spans="2:39" ht="15" customHeight="1">
      <c r="B15" s="219"/>
      <c r="C15" s="110">
        <v>7</v>
      </c>
      <c r="D15" s="63"/>
      <c r="E15" s="67"/>
      <c r="F15" s="63"/>
      <c r="G15" s="67"/>
      <c r="H15" s="111"/>
      <c r="I15" s="64"/>
      <c r="J15" s="65"/>
      <c r="K15" s="65"/>
      <c r="L15" s="65"/>
      <c r="M15" s="65"/>
      <c r="N15" s="65"/>
      <c r="O15" s="65"/>
      <c r="P15" s="65"/>
      <c r="Q15" s="65"/>
      <c r="R15" s="66"/>
      <c r="S15" s="45"/>
      <c r="T15" s="46"/>
      <c r="U15" s="49"/>
      <c r="W15" s="122">
        <f t="shared" si="1"/>
      </c>
      <c r="X15" s="122">
        <f t="shared" si="2"/>
      </c>
      <c r="Y15" s="121">
        <f t="shared" si="3"/>
      </c>
      <c r="Z15" s="121"/>
      <c r="AA15" s="121">
        <f t="shared" si="4"/>
      </c>
      <c r="AB15" s="121">
        <f t="shared" si="5"/>
      </c>
      <c r="AC15" s="121">
        <f t="shared" si="6"/>
      </c>
      <c r="AD15" s="121">
        <f t="shared" si="7"/>
      </c>
      <c r="AE15" s="121">
        <f t="shared" si="8"/>
      </c>
      <c r="AF15" s="121">
        <f t="shared" si="9"/>
      </c>
      <c r="AG15" s="121">
        <f t="shared" si="10"/>
      </c>
      <c r="AH15" s="121">
        <f t="shared" si="11"/>
      </c>
      <c r="AI15" s="121">
        <f t="shared" si="12"/>
      </c>
      <c r="AJ15" s="121">
        <f t="shared" si="13"/>
      </c>
      <c r="AK15" s="127">
        <f t="shared" si="14"/>
      </c>
      <c r="AL15" s="46">
        <f t="shared" si="15"/>
      </c>
      <c r="AM15" s="46">
        <f t="shared" si="16"/>
      </c>
    </row>
    <row r="16" spans="2:39" ht="15" customHeight="1">
      <c r="B16" s="219"/>
      <c r="C16" s="110">
        <v>8</v>
      </c>
      <c r="D16" s="63"/>
      <c r="E16" s="67"/>
      <c r="F16" s="63"/>
      <c r="G16" s="67"/>
      <c r="H16" s="111"/>
      <c r="I16" s="64"/>
      <c r="J16" s="65"/>
      <c r="K16" s="65"/>
      <c r="L16" s="65"/>
      <c r="M16" s="65"/>
      <c r="N16" s="65"/>
      <c r="O16" s="65"/>
      <c r="P16" s="65"/>
      <c r="Q16" s="65"/>
      <c r="R16" s="66"/>
      <c r="S16" s="45"/>
      <c r="T16" s="46"/>
      <c r="U16" s="49"/>
      <c r="W16" s="122">
        <f t="shared" si="1"/>
      </c>
      <c r="X16" s="122">
        <f t="shared" si="2"/>
      </c>
      <c r="Y16" s="121">
        <f t="shared" si="3"/>
      </c>
      <c r="Z16" s="121"/>
      <c r="AA16" s="121">
        <f t="shared" si="4"/>
      </c>
      <c r="AB16" s="121">
        <f t="shared" si="5"/>
      </c>
      <c r="AC16" s="121">
        <f t="shared" si="6"/>
      </c>
      <c r="AD16" s="121">
        <f t="shared" si="7"/>
      </c>
      <c r="AE16" s="121">
        <f t="shared" si="8"/>
      </c>
      <c r="AF16" s="121">
        <f t="shared" si="9"/>
      </c>
      <c r="AG16" s="121">
        <f t="shared" si="10"/>
      </c>
      <c r="AH16" s="121">
        <f t="shared" si="11"/>
      </c>
      <c r="AI16" s="121">
        <f t="shared" si="12"/>
      </c>
      <c r="AJ16" s="121">
        <f t="shared" si="13"/>
      </c>
      <c r="AK16" s="127">
        <f t="shared" si="14"/>
      </c>
      <c r="AL16" s="46">
        <f t="shared" si="15"/>
      </c>
      <c r="AM16" s="46">
        <f t="shared" si="16"/>
      </c>
    </row>
    <row r="17" spans="2:39" ht="15" customHeight="1">
      <c r="B17" s="219"/>
      <c r="C17" s="110">
        <v>9</v>
      </c>
      <c r="D17" s="63"/>
      <c r="E17" s="67"/>
      <c r="F17" s="63"/>
      <c r="G17" s="67"/>
      <c r="H17" s="111"/>
      <c r="I17" s="64"/>
      <c r="J17" s="65"/>
      <c r="K17" s="65"/>
      <c r="L17" s="65"/>
      <c r="M17" s="65"/>
      <c r="N17" s="65"/>
      <c r="O17" s="65"/>
      <c r="P17" s="65"/>
      <c r="Q17" s="65"/>
      <c r="R17" s="66"/>
      <c r="S17" s="45"/>
      <c r="T17" s="46"/>
      <c r="U17" s="49"/>
      <c r="W17" s="122">
        <f t="shared" si="1"/>
      </c>
      <c r="X17" s="122">
        <f t="shared" si="2"/>
      </c>
      <c r="Y17" s="121">
        <f t="shared" si="3"/>
      </c>
      <c r="Z17" s="121"/>
      <c r="AA17" s="121">
        <f t="shared" si="4"/>
      </c>
      <c r="AB17" s="121">
        <f t="shared" si="5"/>
      </c>
      <c r="AC17" s="121">
        <f t="shared" si="6"/>
      </c>
      <c r="AD17" s="121">
        <f t="shared" si="7"/>
      </c>
      <c r="AE17" s="121">
        <f t="shared" si="8"/>
      </c>
      <c r="AF17" s="121">
        <f t="shared" si="9"/>
      </c>
      <c r="AG17" s="121">
        <f t="shared" si="10"/>
      </c>
      <c r="AH17" s="121">
        <f t="shared" si="11"/>
      </c>
      <c r="AI17" s="121">
        <f t="shared" si="12"/>
      </c>
      <c r="AJ17" s="121">
        <f t="shared" si="13"/>
      </c>
      <c r="AK17" s="127">
        <f t="shared" si="14"/>
      </c>
      <c r="AL17" s="46">
        <f t="shared" si="15"/>
      </c>
      <c r="AM17" s="46">
        <f t="shared" si="16"/>
      </c>
    </row>
    <row r="18" spans="2:39" ht="15" customHeight="1">
      <c r="B18" s="219"/>
      <c r="C18" s="110">
        <v>10</v>
      </c>
      <c r="D18" s="63"/>
      <c r="E18" s="67"/>
      <c r="F18" s="63"/>
      <c r="G18" s="67"/>
      <c r="H18" s="111"/>
      <c r="I18" s="64"/>
      <c r="J18" s="65"/>
      <c r="K18" s="65"/>
      <c r="L18" s="65"/>
      <c r="M18" s="65"/>
      <c r="N18" s="65"/>
      <c r="O18" s="65"/>
      <c r="P18" s="65"/>
      <c r="Q18" s="65"/>
      <c r="R18" s="66"/>
      <c r="S18" s="45"/>
      <c r="T18" s="46"/>
      <c r="U18" s="49"/>
      <c r="W18" s="122">
        <f t="shared" si="1"/>
      </c>
      <c r="X18" s="122">
        <f t="shared" si="2"/>
      </c>
      <c r="Y18" s="121">
        <f t="shared" si="3"/>
      </c>
      <c r="Z18" s="121"/>
      <c r="AA18" s="121">
        <f t="shared" si="4"/>
      </c>
      <c r="AB18" s="121">
        <f t="shared" si="5"/>
      </c>
      <c r="AC18" s="121">
        <f t="shared" si="6"/>
      </c>
      <c r="AD18" s="121">
        <f t="shared" si="7"/>
      </c>
      <c r="AE18" s="121">
        <f t="shared" si="8"/>
      </c>
      <c r="AF18" s="121">
        <f t="shared" si="9"/>
      </c>
      <c r="AG18" s="121">
        <f t="shared" si="10"/>
      </c>
      <c r="AH18" s="121">
        <f t="shared" si="11"/>
      </c>
      <c r="AI18" s="121">
        <f t="shared" si="12"/>
      </c>
      <c r="AJ18" s="121">
        <f t="shared" si="13"/>
      </c>
      <c r="AK18" s="127">
        <f t="shared" si="14"/>
      </c>
      <c r="AL18" s="46">
        <f t="shared" si="15"/>
      </c>
      <c r="AM18" s="46">
        <f t="shared" si="16"/>
      </c>
    </row>
    <row r="19" spans="2:39" ht="15" customHeight="1">
      <c r="B19" s="219"/>
      <c r="C19" s="110">
        <v>11</v>
      </c>
      <c r="D19" s="63"/>
      <c r="E19" s="67"/>
      <c r="F19" s="63"/>
      <c r="G19" s="67"/>
      <c r="H19" s="111"/>
      <c r="I19" s="64"/>
      <c r="J19" s="65"/>
      <c r="K19" s="65"/>
      <c r="L19" s="65"/>
      <c r="M19" s="65"/>
      <c r="N19" s="65"/>
      <c r="O19" s="65"/>
      <c r="P19" s="65"/>
      <c r="Q19" s="65"/>
      <c r="R19" s="66"/>
      <c r="S19" s="45"/>
      <c r="T19" s="46"/>
      <c r="U19" s="49"/>
      <c r="W19" s="122">
        <f t="shared" si="1"/>
      </c>
      <c r="X19" s="122">
        <f t="shared" si="2"/>
      </c>
      <c r="Y19" s="121">
        <f t="shared" si="3"/>
      </c>
      <c r="Z19" s="121"/>
      <c r="AA19" s="121">
        <f t="shared" si="4"/>
      </c>
      <c r="AB19" s="121">
        <f t="shared" si="5"/>
      </c>
      <c r="AC19" s="121">
        <f t="shared" si="6"/>
      </c>
      <c r="AD19" s="121">
        <f t="shared" si="7"/>
      </c>
      <c r="AE19" s="121">
        <f t="shared" si="8"/>
      </c>
      <c r="AF19" s="121">
        <f t="shared" si="9"/>
      </c>
      <c r="AG19" s="121">
        <f t="shared" si="10"/>
      </c>
      <c r="AH19" s="121">
        <f t="shared" si="11"/>
      </c>
      <c r="AI19" s="121">
        <f t="shared" si="12"/>
      </c>
      <c r="AJ19" s="121">
        <f t="shared" si="13"/>
      </c>
      <c r="AK19" s="127">
        <f t="shared" si="14"/>
      </c>
      <c r="AL19" s="46">
        <f t="shared" si="15"/>
      </c>
      <c r="AM19" s="46">
        <f t="shared" si="16"/>
      </c>
    </row>
    <row r="20" spans="2:39" ht="15" customHeight="1">
      <c r="B20" s="220"/>
      <c r="C20" s="77">
        <v>12</v>
      </c>
      <c r="D20" s="68"/>
      <c r="E20" s="71"/>
      <c r="F20" s="68"/>
      <c r="G20" s="71"/>
      <c r="H20" s="39"/>
      <c r="I20" s="69"/>
      <c r="J20" s="55"/>
      <c r="K20" s="55"/>
      <c r="L20" s="55"/>
      <c r="M20" s="55"/>
      <c r="N20" s="55"/>
      <c r="O20" s="55"/>
      <c r="P20" s="55"/>
      <c r="Q20" s="55"/>
      <c r="R20" s="70"/>
      <c r="S20" s="47"/>
      <c r="T20" s="48"/>
      <c r="U20" s="107"/>
      <c r="W20" s="122">
        <f t="shared" si="1"/>
      </c>
      <c r="X20" s="122">
        <f t="shared" si="2"/>
      </c>
      <c r="Y20" s="121">
        <f t="shared" si="3"/>
      </c>
      <c r="Z20" s="121"/>
      <c r="AA20" s="121">
        <f t="shared" si="4"/>
      </c>
      <c r="AB20" s="121">
        <f t="shared" si="5"/>
      </c>
      <c r="AC20" s="121">
        <f t="shared" si="6"/>
      </c>
      <c r="AD20" s="121">
        <f t="shared" si="7"/>
      </c>
      <c r="AE20" s="121">
        <f t="shared" si="8"/>
      </c>
      <c r="AF20" s="121">
        <f t="shared" si="9"/>
      </c>
      <c r="AG20" s="121">
        <f t="shared" si="10"/>
      </c>
      <c r="AH20" s="121">
        <f t="shared" si="11"/>
      </c>
      <c r="AI20" s="121">
        <f t="shared" si="12"/>
      </c>
      <c r="AJ20" s="121">
        <f t="shared" si="13"/>
      </c>
      <c r="AK20" s="127">
        <f t="shared" si="14"/>
      </c>
      <c r="AL20" s="46">
        <f t="shared" si="15"/>
      </c>
      <c r="AM20" s="46">
        <f t="shared" si="16"/>
      </c>
    </row>
    <row r="21" spans="2:39" ht="15" customHeight="1">
      <c r="B21" s="218" t="s">
        <v>65</v>
      </c>
      <c r="C21" s="109">
        <v>1</v>
      </c>
      <c r="D21" s="59" t="s">
        <v>143</v>
      </c>
      <c r="E21" s="88" t="s">
        <v>144</v>
      </c>
      <c r="F21" s="59" t="s">
        <v>169</v>
      </c>
      <c r="G21" s="88" t="s">
        <v>170</v>
      </c>
      <c r="H21" s="76">
        <v>1</v>
      </c>
      <c r="I21" s="53">
        <v>1</v>
      </c>
      <c r="J21" s="72">
        <v>1</v>
      </c>
      <c r="K21" s="72">
        <v>2</v>
      </c>
      <c r="L21" s="72">
        <v>2</v>
      </c>
      <c r="M21" s="72">
        <v>2</v>
      </c>
      <c r="N21" s="72">
        <v>2</v>
      </c>
      <c r="O21" s="72">
        <v>2</v>
      </c>
      <c r="P21" s="72">
        <v>7</v>
      </c>
      <c r="Q21" s="72">
        <v>5</v>
      </c>
      <c r="R21" s="128" t="s">
        <v>123</v>
      </c>
      <c r="S21" s="40"/>
      <c r="T21" s="41"/>
      <c r="U21" s="73"/>
      <c r="W21" s="122" t="str">
        <f>IF(D21="","",+D21&amp;"  "&amp;E21)</f>
        <v>弥彦  晃</v>
      </c>
      <c r="X21" s="122" t="str">
        <f t="shared" si="2"/>
        <v>ﾔﾋｺ ｱｷﾗ</v>
      </c>
      <c r="Y21" s="121">
        <f>IF(H21="","",H21)</f>
        <v>1</v>
      </c>
      <c r="Z21" s="121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5"/>
      <c r="AL21" s="125"/>
      <c r="AM21" s="125"/>
    </row>
    <row r="22" spans="2:39" ht="15" customHeight="1">
      <c r="B22" s="219"/>
      <c r="C22" s="110">
        <v>2</v>
      </c>
      <c r="D22" s="63" t="s">
        <v>145</v>
      </c>
      <c r="E22" s="67" t="s">
        <v>146</v>
      </c>
      <c r="F22" s="63" t="s">
        <v>171</v>
      </c>
      <c r="G22" s="67" t="s">
        <v>172</v>
      </c>
      <c r="H22" s="111">
        <v>1</v>
      </c>
      <c r="I22" s="261" t="s">
        <v>44</v>
      </c>
      <c r="J22" s="262"/>
      <c r="K22" s="262"/>
      <c r="L22" s="262"/>
      <c r="M22" s="262"/>
      <c r="N22" s="262"/>
      <c r="O22" s="262"/>
      <c r="P22" s="262"/>
      <c r="Q22" s="262"/>
      <c r="R22" s="263"/>
      <c r="S22" s="40"/>
      <c r="W22" s="122" t="str">
        <f>IF(D22="","",+D22&amp;"  "&amp;E22)</f>
        <v>津南  道雄</v>
      </c>
      <c r="X22" s="122" t="str">
        <f t="shared" si="2"/>
        <v>ﾂﾅﾝ ﾐﾁｵ</v>
      </c>
      <c r="Y22" s="121">
        <f>IF(H22="","",H22)</f>
        <v>1</v>
      </c>
      <c r="Z22" s="121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2"/>
      <c r="AL22" s="82"/>
      <c r="AM22" s="82"/>
    </row>
    <row r="23" spans="2:39" ht="15" customHeight="1">
      <c r="B23" s="219"/>
      <c r="C23" s="110">
        <v>3</v>
      </c>
      <c r="D23" s="63"/>
      <c r="E23" s="67"/>
      <c r="F23" s="63"/>
      <c r="G23" s="67"/>
      <c r="H23" s="111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40"/>
      <c r="W23" s="122">
        <f>IF(D23="","",+D23&amp;"  "&amp;E23)</f>
      </c>
      <c r="X23" s="122">
        <f t="shared" si="2"/>
      </c>
      <c r="Y23" s="121">
        <f>IF(H23="","",H23)</f>
      </c>
      <c r="Z23" s="121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2"/>
      <c r="AL23" s="82"/>
      <c r="AM23" s="82"/>
    </row>
    <row r="24" spans="2:38" ht="15" customHeight="1">
      <c r="B24" s="220"/>
      <c r="C24" s="77">
        <v>4</v>
      </c>
      <c r="D24" s="68"/>
      <c r="E24" s="71"/>
      <c r="F24" s="68"/>
      <c r="G24" s="71"/>
      <c r="H24" s="39"/>
      <c r="I24" s="74"/>
      <c r="J24" s="74"/>
      <c r="K24" s="74"/>
      <c r="L24" s="74"/>
      <c r="M24" s="74"/>
      <c r="N24" s="74"/>
      <c r="W24" s="122">
        <f>IF(D24="","",+D24&amp;"  "&amp;E24)</f>
      </c>
      <c r="X24" s="122">
        <f t="shared" si="2"/>
      </c>
      <c r="Y24" s="121">
        <f>IF(H24="","",H24)</f>
      </c>
      <c r="Z24" s="121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2"/>
      <c r="AL24" s="82"/>
    </row>
    <row r="25" ht="18" customHeight="1" thickBot="1"/>
    <row r="26" spans="4:21" ht="24" customHeight="1" thickTop="1">
      <c r="D26" s="75"/>
      <c r="E26" s="98" t="s">
        <v>46</v>
      </c>
      <c r="F26" s="103" t="s">
        <v>95</v>
      </c>
      <c r="G26" s="76" t="s">
        <v>96</v>
      </c>
      <c r="O26" s="264" t="s">
        <v>107</v>
      </c>
      <c r="P26" s="265"/>
      <c r="Q26" s="265"/>
      <c r="R26" s="265"/>
      <c r="S26" s="265"/>
      <c r="T26" s="265"/>
      <c r="U26" s="266"/>
    </row>
    <row r="27" spans="4:21" ht="24" customHeight="1">
      <c r="D27" s="75"/>
      <c r="E27" s="99" t="s">
        <v>97</v>
      </c>
      <c r="F27" s="104">
        <v>44566</v>
      </c>
      <c r="G27" s="101">
        <v>12322</v>
      </c>
      <c r="O27" s="267"/>
      <c r="P27" s="268"/>
      <c r="Q27" s="268"/>
      <c r="R27" s="268"/>
      <c r="S27" s="268"/>
      <c r="T27" s="268"/>
      <c r="U27" s="269"/>
    </row>
    <row r="28" spans="4:21" ht="24" customHeight="1" thickBot="1">
      <c r="D28" s="75"/>
      <c r="E28" s="100" t="s">
        <v>62</v>
      </c>
      <c r="F28" s="105"/>
      <c r="G28" s="102">
        <v>400</v>
      </c>
      <c r="H28" s="78" t="s">
        <v>98</v>
      </c>
      <c r="O28" s="270"/>
      <c r="P28" s="271"/>
      <c r="Q28" s="271"/>
      <c r="R28" s="271"/>
      <c r="S28" s="271"/>
      <c r="T28" s="271"/>
      <c r="U28" s="272"/>
    </row>
    <row r="29" spans="2:8" ht="18" customHeight="1" thickTop="1">
      <c r="B29" s="304" t="s">
        <v>148</v>
      </c>
      <c r="C29" s="268"/>
      <c r="D29" s="268"/>
      <c r="E29" s="134"/>
      <c r="F29" s="82"/>
      <c r="G29" s="82"/>
      <c r="H29" s="135"/>
    </row>
    <row r="30" spans="2:9" ht="17.25" customHeight="1">
      <c r="B30" s="268"/>
      <c r="C30" s="268"/>
      <c r="D30" s="268"/>
      <c r="I30" s="95" t="s">
        <v>149</v>
      </c>
    </row>
    <row r="31" spans="4:21" ht="13.5" customHeight="1">
      <c r="D31" s="255" t="s">
        <v>41</v>
      </c>
      <c r="E31" s="256"/>
      <c r="F31" s="257" t="s">
        <v>154</v>
      </c>
      <c r="G31" s="258"/>
      <c r="H31" s="302" t="s">
        <v>0</v>
      </c>
      <c r="I31" s="224" t="s">
        <v>48</v>
      </c>
      <c r="J31" s="226" t="s">
        <v>49</v>
      </c>
      <c r="K31" s="228" t="s">
        <v>150</v>
      </c>
      <c r="L31" s="229"/>
      <c r="M31" s="230"/>
      <c r="N31" s="228" t="s">
        <v>151</v>
      </c>
      <c r="O31" s="229"/>
      <c r="P31" s="230"/>
      <c r="Q31" s="81"/>
      <c r="R31" s="81"/>
      <c r="S31" s="82"/>
      <c r="T31" s="79"/>
      <c r="U31" s="82"/>
    </row>
    <row r="32" spans="4:39" ht="13.5">
      <c r="D32" s="54" t="s">
        <v>39</v>
      </c>
      <c r="E32" s="56" t="s">
        <v>40</v>
      </c>
      <c r="F32" s="69" t="s">
        <v>155</v>
      </c>
      <c r="G32" s="70" t="s">
        <v>156</v>
      </c>
      <c r="H32" s="278"/>
      <c r="I32" s="225"/>
      <c r="J32" s="227"/>
      <c r="K32" s="231" t="s">
        <v>152</v>
      </c>
      <c r="L32" s="232"/>
      <c r="M32" s="233"/>
      <c r="N32" s="231" t="s">
        <v>153</v>
      </c>
      <c r="O32" s="232"/>
      <c r="P32" s="233"/>
      <c r="Q32" s="83"/>
      <c r="R32" s="84"/>
      <c r="S32" s="82"/>
      <c r="T32" s="139"/>
      <c r="U32" s="82"/>
      <c r="W32" s="121" t="s">
        <v>41</v>
      </c>
      <c r="X32" s="121" t="s">
        <v>6</v>
      </c>
      <c r="Y32" s="123" t="s">
        <v>0</v>
      </c>
      <c r="Z32" s="123" t="s">
        <v>120</v>
      </c>
      <c r="AA32" s="121" t="s">
        <v>109</v>
      </c>
      <c r="AB32" s="121" t="s">
        <v>110</v>
      </c>
      <c r="AC32" s="126"/>
      <c r="AD32" s="80"/>
      <c r="AE32" s="80"/>
      <c r="AF32" s="80"/>
      <c r="AG32" s="80"/>
      <c r="AH32" s="80"/>
      <c r="AI32" s="80"/>
      <c r="AJ32" s="141"/>
      <c r="AK32" s="121">
        <v>500</v>
      </c>
      <c r="AL32" s="121" t="s">
        <v>179</v>
      </c>
      <c r="AM32" s="126"/>
    </row>
    <row r="33" spans="2:39" ht="15" customHeight="1">
      <c r="B33" s="218" t="s">
        <v>43</v>
      </c>
      <c r="C33" s="109">
        <v>1</v>
      </c>
      <c r="D33" s="59" t="s">
        <v>141</v>
      </c>
      <c r="E33" s="88" t="s">
        <v>173</v>
      </c>
      <c r="F33" s="59" t="s">
        <v>167</v>
      </c>
      <c r="G33" s="88" t="s">
        <v>174</v>
      </c>
      <c r="H33" s="76">
        <v>3</v>
      </c>
      <c r="I33" s="60" t="s">
        <v>42</v>
      </c>
      <c r="J33" s="136"/>
      <c r="K33" s="234">
        <v>3849</v>
      </c>
      <c r="L33" s="235"/>
      <c r="M33" s="236"/>
      <c r="N33" s="209"/>
      <c r="O33" s="210"/>
      <c r="P33" s="211"/>
      <c r="Q33" s="74"/>
      <c r="R33" s="74"/>
      <c r="S33" s="275"/>
      <c r="T33" s="276"/>
      <c r="U33" s="276"/>
      <c r="W33" s="122" t="str">
        <f>IF(D33="","",+D33&amp;"  "&amp;E33)</f>
        <v>吉田  花子</v>
      </c>
      <c r="X33" s="122" t="str">
        <f>IF(F33="","",ASC(+F33&amp;" "&amp;G33))</f>
        <v>ﾖｼﾀﾞ ﾊﾅｺ</v>
      </c>
      <c r="Y33" s="121">
        <f>IF(H33="","",H33)</f>
        <v>3</v>
      </c>
      <c r="Z33" s="121"/>
      <c r="AA33" s="121" t="str">
        <f aca="true" t="shared" si="17" ref="AA33:AB37">IF(I33="","",I33)</f>
        <v>○</v>
      </c>
      <c r="AB33" s="121">
        <f t="shared" si="17"/>
      </c>
      <c r="AC33" s="126"/>
      <c r="AD33" s="80"/>
      <c r="AE33" s="80"/>
      <c r="AF33" s="80"/>
      <c r="AG33" s="80"/>
      <c r="AH33" s="80"/>
      <c r="AI33" s="80"/>
      <c r="AJ33" s="142"/>
      <c r="AK33" s="127">
        <f>IF(K33="","",K33)</f>
        <v>3849</v>
      </c>
      <c r="AL33" s="46">
        <f>IF(N33="","",N33)</f>
      </c>
      <c r="AM33" s="140"/>
    </row>
    <row r="34" spans="2:39" ht="15" customHeight="1">
      <c r="B34" s="219"/>
      <c r="C34" s="110">
        <v>2</v>
      </c>
      <c r="D34" s="63" t="s">
        <v>175</v>
      </c>
      <c r="E34" s="67" t="s">
        <v>176</v>
      </c>
      <c r="F34" s="63" t="s">
        <v>177</v>
      </c>
      <c r="G34" s="67" t="s">
        <v>178</v>
      </c>
      <c r="H34" s="111">
        <v>1</v>
      </c>
      <c r="I34" s="64"/>
      <c r="J34" s="137" t="s">
        <v>42</v>
      </c>
      <c r="K34" s="221"/>
      <c r="L34" s="222"/>
      <c r="M34" s="223"/>
      <c r="N34" s="212">
        <v>23435</v>
      </c>
      <c r="O34" s="213"/>
      <c r="P34" s="214"/>
      <c r="Q34" s="74"/>
      <c r="R34" s="74"/>
      <c r="S34" s="82"/>
      <c r="T34" s="41"/>
      <c r="U34" s="82"/>
      <c r="W34" s="122" t="str">
        <f>IF(D34="","",+D34&amp;"  "&amp;E34)</f>
        <v>新津  ひかり</v>
      </c>
      <c r="X34" s="122" t="str">
        <f>IF(F34="","",ASC(+F34&amp;" "&amp;G34))</f>
        <v>ﾆｲﾂ ﾋｶﾘ</v>
      </c>
      <c r="Y34" s="121">
        <f>IF(H34="","",H34)</f>
        <v>1</v>
      </c>
      <c r="Z34" s="121"/>
      <c r="AA34" s="121">
        <f t="shared" si="17"/>
      </c>
      <c r="AB34" s="121" t="str">
        <f t="shared" si="17"/>
        <v>○</v>
      </c>
      <c r="AC34" s="126"/>
      <c r="AD34" s="80"/>
      <c r="AE34" s="80"/>
      <c r="AF34" s="80"/>
      <c r="AG34" s="80"/>
      <c r="AH34" s="80"/>
      <c r="AI34" s="80"/>
      <c r="AJ34" s="142"/>
      <c r="AK34" s="127">
        <f>IF(K34="","",K34)</f>
      </c>
      <c r="AL34" s="46">
        <f>IF(N34="","",N34)</f>
        <v>23435</v>
      </c>
      <c r="AM34" s="140"/>
    </row>
    <row r="35" spans="2:39" ht="15" customHeight="1">
      <c r="B35" s="219"/>
      <c r="C35" s="110">
        <v>3</v>
      </c>
      <c r="D35" s="63"/>
      <c r="E35" s="67"/>
      <c r="F35" s="63"/>
      <c r="G35" s="67"/>
      <c r="H35" s="111"/>
      <c r="I35" s="64"/>
      <c r="J35" s="137"/>
      <c r="K35" s="221"/>
      <c r="L35" s="222"/>
      <c r="M35" s="223"/>
      <c r="N35" s="212"/>
      <c r="O35" s="213"/>
      <c r="P35" s="214"/>
      <c r="Q35" s="74"/>
      <c r="R35" s="74"/>
      <c r="S35" s="82"/>
      <c r="T35" s="41"/>
      <c r="U35" s="82"/>
      <c r="W35" s="122">
        <f>IF(D35="","",+D35&amp;"  "&amp;E35)</f>
      </c>
      <c r="X35" s="122">
        <f>IF(F35="","",ASC(+F35&amp;" "&amp;G35))</f>
      </c>
      <c r="Y35" s="121">
        <f>IF(H35="","",H35)</f>
      </c>
      <c r="Z35" s="121"/>
      <c r="AA35" s="121">
        <f t="shared" si="17"/>
      </c>
      <c r="AB35" s="121">
        <f t="shared" si="17"/>
      </c>
      <c r="AC35" s="126"/>
      <c r="AD35" s="80"/>
      <c r="AE35" s="80"/>
      <c r="AF35" s="80"/>
      <c r="AG35" s="80"/>
      <c r="AH35" s="80"/>
      <c r="AI35" s="80"/>
      <c r="AJ35" s="142"/>
      <c r="AK35" s="127">
        <f>IF(K35="","",K35)</f>
      </c>
      <c r="AL35" s="46">
        <f>IF(N35="","",N35)</f>
      </c>
      <c r="AM35" s="140"/>
    </row>
    <row r="36" spans="2:39" ht="15" customHeight="1">
      <c r="B36" s="219"/>
      <c r="C36" s="110">
        <v>4</v>
      </c>
      <c r="D36" s="63"/>
      <c r="E36" s="67"/>
      <c r="F36" s="63"/>
      <c r="G36" s="67"/>
      <c r="H36" s="111"/>
      <c r="I36" s="64"/>
      <c r="J36" s="137"/>
      <c r="K36" s="221"/>
      <c r="L36" s="222"/>
      <c r="M36" s="223"/>
      <c r="N36" s="212"/>
      <c r="O36" s="213"/>
      <c r="P36" s="214"/>
      <c r="Q36" s="74"/>
      <c r="R36" s="74"/>
      <c r="S36" s="82"/>
      <c r="T36" s="41"/>
      <c r="U36" s="82"/>
      <c r="W36" s="122">
        <f>IF(D36="","",+D36&amp;"  "&amp;E36)</f>
      </c>
      <c r="X36" s="122">
        <f>IF(F36="","",ASC(+F36&amp;" "&amp;G36))</f>
      </c>
      <c r="Y36" s="121">
        <f>IF(H36="","",H36)</f>
      </c>
      <c r="Z36" s="121"/>
      <c r="AA36" s="121">
        <f t="shared" si="17"/>
      </c>
      <c r="AB36" s="121">
        <f t="shared" si="17"/>
      </c>
      <c r="AC36" s="126"/>
      <c r="AD36" s="80"/>
      <c r="AE36" s="80"/>
      <c r="AF36" s="80"/>
      <c r="AG36" s="80"/>
      <c r="AH36" s="80"/>
      <c r="AI36" s="80"/>
      <c r="AJ36" s="142"/>
      <c r="AK36" s="127">
        <f>IF(K36="","",K36)</f>
      </c>
      <c r="AL36" s="46">
        <f>IF(N36="","",N36)</f>
      </c>
      <c r="AM36" s="140"/>
    </row>
    <row r="37" spans="2:39" ht="15" customHeight="1">
      <c r="B37" s="220"/>
      <c r="C37" s="77">
        <v>5</v>
      </c>
      <c r="D37" s="68"/>
      <c r="E37" s="71"/>
      <c r="F37" s="68"/>
      <c r="G37" s="71"/>
      <c r="H37" s="39"/>
      <c r="I37" s="69"/>
      <c r="J37" s="138"/>
      <c r="K37" s="288"/>
      <c r="L37" s="289"/>
      <c r="M37" s="290"/>
      <c r="N37" s="215"/>
      <c r="O37" s="216"/>
      <c r="P37" s="217"/>
      <c r="Q37" s="74"/>
      <c r="R37" s="74"/>
      <c r="S37" s="82"/>
      <c r="T37" s="41"/>
      <c r="U37" s="82"/>
      <c r="W37" s="122">
        <f>IF(D37="","",+D37&amp;"  "&amp;E37)</f>
      </c>
      <c r="X37" s="122">
        <f>IF(F37="","",ASC(+F37&amp;" "&amp;G37))</f>
      </c>
      <c r="Y37" s="121">
        <f>IF(H37="","",H37)</f>
      </c>
      <c r="Z37" s="121"/>
      <c r="AA37" s="121">
        <f t="shared" si="17"/>
      </c>
      <c r="AB37" s="121">
        <f t="shared" si="17"/>
      </c>
      <c r="AC37" s="126"/>
      <c r="AD37" s="80"/>
      <c r="AE37" s="80"/>
      <c r="AF37" s="80"/>
      <c r="AG37" s="80"/>
      <c r="AH37" s="80"/>
      <c r="AI37" s="80"/>
      <c r="AJ37" s="142"/>
      <c r="AK37" s="127">
        <f>IF(K37="","",K37)</f>
      </c>
      <c r="AL37" s="46">
        <f>IF(N37="","",N37)</f>
      </c>
      <c r="AM37" s="140"/>
    </row>
    <row r="38" ht="24" customHeight="1"/>
    <row r="39" spans="3:21" ht="15.75" customHeight="1">
      <c r="C39" s="260" t="s">
        <v>34</v>
      </c>
      <c r="D39" s="260"/>
      <c r="E39" s="281"/>
      <c r="F39" s="282"/>
      <c r="G39" s="282"/>
      <c r="H39" s="282"/>
      <c r="I39" s="282"/>
      <c r="J39" s="282"/>
      <c r="K39" s="283"/>
      <c r="L39" s="284" t="s">
        <v>67</v>
      </c>
      <c r="M39" s="279" t="s">
        <v>99</v>
      </c>
      <c r="N39" s="236"/>
      <c r="O39" s="279"/>
      <c r="P39" s="210"/>
      <c r="Q39" s="210"/>
      <c r="R39" s="210"/>
      <c r="S39" s="211"/>
      <c r="T39" s="79"/>
      <c r="U39" s="79"/>
    </row>
    <row r="40" spans="3:21" ht="7.5" customHeight="1">
      <c r="C40" s="291" t="s">
        <v>38</v>
      </c>
      <c r="D40" s="292"/>
      <c r="E40" s="296"/>
      <c r="F40" s="297"/>
      <c r="G40" s="297"/>
      <c r="H40" s="297"/>
      <c r="I40" s="297"/>
      <c r="J40" s="297"/>
      <c r="K40" s="298"/>
      <c r="L40" s="284"/>
      <c r="M40" s="303"/>
      <c r="N40" s="223"/>
      <c r="O40" s="280"/>
      <c r="P40" s="213"/>
      <c r="Q40" s="213"/>
      <c r="R40" s="213"/>
      <c r="S40" s="214"/>
      <c r="T40" s="79"/>
      <c r="U40" s="79"/>
    </row>
    <row r="41" spans="3:19" ht="24" customHeight="1">
      <c r="C41" s="293"/>
      <c r="D41" s="293"/>
      <c r="E41" s="299"/>
      <c r="F41" s="300"/>
      <c r="G41" s="300"/>
      <c r="H41" s="300"/>
      <c r="I41" s="300"/>
      <c r="J41" s="300"/>
      <c r="K41" s="301"/>
      <c r="L41" s="285"/>
      <c r="M41" s="277" t="s">
        <v>100</v>
      </c>
      <c r="N41" s="278"/>
      <c r="O41" s="277"/>
      <c r="P41" s="216"/>
      <c r="Q41" s="216"/>
      <c r="R41" s="216"/>
      <c r="S41" s="217"/>
    </row>
    <row r="42" spans="3:21" ht="15.75" customHeight="1">
      <c r="C42" s="260" t="s">
        <v>108</v>
      </c>
      <c r="D42" s="260"/>
      <c r="E42" s="243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5"/>
      <c r="T42" s="79"/>
      <c r="U42" s="79"/>
    </row>
    <row r="43" spans="3:19" ht="31.5" customHeight="1">
      <c r="C43" s="259" t="s">
        <v>66</v>
      </c>
      <c r="D43" s="259"/>
      <c r="E43" s="286" t="s">
        <v>101</v>
      </c>
      <c r="F43" s="286"/>
      <c r="G43" s="286"/>
      <c r="H43" s="286"/>
      <c r="I43" s="286"/>
      <c r="J43" s="286"/>
      <c r="K43" s="286"/>
      <c r="L43" s="287"/>
      <c r="M43" s="287"/>
      <c r="N43" s="287"/>
      <c r="O43" s="287"/>
      <c r="P43" s="287"/>
      <c r="Q43" s="287"/>
      <c r="R43" s="287"/>
      <c r="S43" s="287"/>
    </row>
    <row r="45" spans="4:21" ht="13.5">
      <c r="D45" s="255" t="s">
        <v>41</v>
      </c>
      <c r="E45" s="256"/>
      <c r="F45" s="257" t="s">
        <v>154</v>
      </c>
      <c r="G45" s="258"/>
      <c r="H45" s="249"/>
      <c r="I45" s="250"/>
      <c r="J45" s="250"/>
      <c r="K45" s="250"/>
      <c r="L45" s="250"/>
      <c r="M45" s="250"/>
      <c r="N45" s="250"/>
      <c r="O45" s="250"/>
      <c r="P45" s="250"/>
      <c r="Q45" s="250"/>
      <c r="R45" s="81"/>
      <c r="S45" s="82"/>
      <c r="T45" s="82"/>
      <c r="U45" s="82"/>
    </row>
    <row r="46" spans="4:21" ht="13.5">
      <c r="D46" s="54" t="s">
        <v>39</v>
      </c>
      <c r="E46" s="56" t="s">
        <v>40</v>
      </c>
      <c r="F46" s="69" t="s">
        <v>155</v>
      </c>
      <c r="G46" s="70" t="s">
        <v>156</v>
      </c>
      <c r="H46" s="249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2"/>
      <c r="T46" s="82"/>
      <c r="U46" s="82"/>
    </row>
    <row r="47" spans="2:25" ht="24" customHeight="1">
      <c r="B47" s="253" t="s">
        <v>37</v>
      </c>
      <c r="C47" s="254"/>
      <c r="D47" s="85"/>
      <c r="E47" s="86"/>
      <c r="F47" s="87"/>
      <c r="G47" s="86"/>
      <c r="H47" s="80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40"/>
      <c r="T47" s="41"/>
      <c r="U47" s="41"/>
      <c r="V47" s="106"/>
      <c r="W47" s="122">
        <f>IF(D47="","",+D47&amp;"  "&amp;E47)</f>
      </c>
      <c r="X47" s="122">
        <f>IF(F47="","",ASC(+F47&amp;" "&amp;G47))</f>
      </c>
      <c r="Y47" s="126">
        <f>IF(H47="","",H47)</f>
      </c>
    </row>
    <row r="48" spans="2:25" ht="24" customHeight="1">
      <c r="B48" s="247" t="s">
        <v>68</v>
      </c>
      <c r="C48" s="248"/>
      <c r="D48" s="59"/>
      <c r="E48" s="88"/>
      <c r="F48" s="89"/>
      <c r="G48" s="88"/>
      <c r="H48" s="80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40"/>
      <c r="T48" s="41"/>
      <c r="U48" s="73"/>
      <c r="V48" s="106"/>
      <c r="W48" s="122">
        <f>IF(D48="","",+D48&amp;"  "&amp;E48)</f>
      </c>
      <c r="X48" s="122">
        <f>IF(F48="","",ASC(+F48&amp;" "&amp;G48))</f>
      </c>
      <c r="Y48" s="126">
        <f>IF(H48="","",H48)</f>
      </c>
    </row>
    <row r="49" spans="2:25" ht="24" customHeight="1">
      <c r="B49" s="273" t="s">
        <v>102</v>
      </c>
      <c r="C49" s="274"/>
      <c r="D49" s="63"/>
      <c r="E49" s="67"/>
      <c r="F49" s="90"/>
      <c r="G49" s="67"/>
      <c r="H49" s="80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40"/>
      <c r="T49" s="41"/>
      <c r="U49" s="73"/>
      <c r="V49" s="106"/>
      <c r="W49" s="122">
        <f>IF(D49="","",+D49&amp;"  "&amp;E49)</f>
      </c>
      <c r="X49" s="122">
        <f>IF(F49="","",ASC(+F49&amp;" "&amp;G49))</f>
      </c>
      <c r="Y49" s="126">
        <f>IF(H49="","",H49)</f>
      </c>
    </row>
    <row r="50" spans="2:25" ht="24" customHeight="1">
      <c r="B50" s="251" t="s">
        <v>102</v>
      </c>
      <c r="C50" s="252"/>
      <c r="D50" s="68"/>
      <c r="E50" s="71"/>
      <c r="F50" s="91"/>
      <c r="G50" s="71"/>
      <c r="H50" s="80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40"/>
      <c r="T50" s="41"/>
      <c r="U50" s="73"/>
      <c r="V50" s="106">
        <f>IF(C50="","",+C50&amp;"  "&amp;D50)</f>
      </c>
      <c r="W50" s="122">
        <f>IF(D50="","",+D50&amp;"  "&amp;E50)</f>
      </c>
      <c r="X50" s="122">
        <f>IF(F50="","",ASC(+F50&amp;" "&amp;G50))</f>
      </c>
      <c r="Y50" s="126">
        <f>IF(H50="","",H50)</f>
      </c>
    </row>
    <row r="54" spans="3:21" s="92" customFormat="1" ht="13.5">
      <c r="C54" s="246" t="s">
        <v>180</v>
      </c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</row>
    <row r="55" s="92" customFormat="1" ht="9.75" customHeight="1"/>
    <row r="56" spans="3:21" s="92" customFormat="1" ht="25.5" customHeight="1">
      <c r="C56" s="237"/>
      <c r="D56" s="237"/>
      <c r="E56" s="237"/>
      <c r="F56" s="237"/>
      <c r="G56" s="93" t="s">
        <v>70</v>
      </c>
      <c r="H56" s="94"/>
      <c r="I56" s="94"/>
      <c r="K56" s="238" t="s">
        <v>71</v>
      </c>
      <c r="L56" s="239"/>
      <c r="M56" s="237"/>
      <c r="N56" s="237"/>
      <c r="O56" s="237"/>
      <c r="P56" s="237"/>
      <c r="Q56" s="237"/>
      <c r="R56" s="237"/>
      <c r="S56" s="237"/>
      <c r="T56" s="237"/>
      <c r="U56" s="92" t="s">
        <v>5</v>
      </c>
    </row>
    <row r="57" s="92" customFormat="1" ht="27.75" customHeight="1"/>
    <row r="58" spans="3:21" s="92" customFormat="1" ht="13.5">
      <c r="C58" s="246" t="s">
        <v>181</v>
      </c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</row>
    <row r="59" s="92" customFormat="1" ht="9.75" customHeight="1"/>
    <row r="60" spans="3:21" s="92" customFormat="1" ht="25.5" customHeight="1">
      <c r="C60" s="237"/>
      <c r="D60" s="237"/>
      <c r="E60" s="237"/>
      <c r="F60" s="237"/>
      <c r="G60" s="241" t="s">
        <v>103</v>
      </c>
      <c r="H60" s="242"/>
      <c r="I60" s="242"/>
      <c r="J60" s="242"/>
      <c r="K60" s="238" t="s">
        <v>104</v>
      </c>
      <c r="L60" s="240"/>
      <c r="M60" s="237"/>
      <c r="N60" s="237"/>
      <c r="O60" s="237"/>
      <c r="P60" s="237"/>
      <c r="Q60" s="237"/>
      <c r="R60" s="237"/>
      <c r="S60" s="237"/>
      <c r="T60" s="237"/>
      <c r="U60" s="92" t="s">
        <v>5</v>
      </c>
    </row>
  </sheetData>
  <sheetProtection sheet="1"/>
  <mergeCells count="69">
    <mergeCell ref="B1:U1"/>
    <mergeCell ref="B2:U2"/>
    <mergeCell ref="B3:U3"/>
    <mergeCell ref="P7:Q7"/>
    <mergeCell ref="I6:Q6"/>
    <mergeCell ref="T6:T8"/>
    <mergeCell ref="U6:U8"/>
    <mergeCell ref="S6:S8"/>
    <mergeCell ref="C40:D41"/>
    <mergeCell ref="I7:O7"/>
    <mergeCell ref="D7:E7"/>
    <mergeCell ref="O41:S41"/>
    <mergeCell ref="E40:K41"/>
    <mergeCell ref="F31:G31"/>
    <mergeCell ref="H31:H32"/>
    <mergeCell ref="H7:H8"/>
    <mergeCell ref="M39:N40"/>
    <mergeCell ref="B29:D30"/>
    <mergeCell ref="M41:N41"/>
    <mergeCell ref="O39:S40"/>
    <mergeCell ref="F7:G7"/>
    <mergeCell ref="E39:K39"/>
    <mergeCell ref="L39:L41"/>
    <mergeCell ref="E43:S43"/>
    <mergeCell ref="K37:M37"/>
    <mergeCell ref="N31:P31"/>
    <mergeCell ref="N32:P32"/>
    <mergeCell ref="D31:E31"/>
    <mergeCell ref="C43:D43"/>
    <mergeCell ref="C42:D42"/>
    <mergeCell ref="C54:U54"/>
    <mergeCell ref="B9:B20"/>
    <mergeCell ref="I22:R22"/>
    <mergeCell ref="B21:B24"/>
    <mergeCell ref="C39:D39"/>
    <mergeCell ref="O26:U28"/>
    <mergeCell ref="B49:C49"/>
    <mergeCell ref="S33:U33"/>
    <mergeCell ref="H45:H46"/>
    <mergeCell ref="I45:O45"/>
    <mergeCell ref="B50:C50"/>
    <mergeCell ref="P45:Q45"/>
    <mergeCell ref="B47:C47"/>
    <mergeCell ref="D45:E45"/>
    <mergeCell ref="F45:G45"/>
    <mergeCell ref="C60:F60"/>
    <mergeCell ref="M60:T60"/>
    <mergeCell ref="K56:L56"/>
    <mergeCell ref="K60:L60"/>
    <mergeCell ref="G60:J60"/>
    <mergeCell ref="E42:S42"/>
    <mergeCell ref="C58:U58"/>
    <mergeCell ref="C56:F56"/>
    <mergeCell ref="M56:T56"/>
    <mergeCell ref="B48:C48"/>
    <mergeCell ref="I31:I32"/>
    <mergeCell ref="J31:J32"/>
    <mergeCell ref="K31:M31"/>
    <mergeCell ref="K32:M32"/>
    <mergeCell ref="K33:M33"/>
    <mergeCell ref="K34:M34"/>
    <mergeCell ref="N33:P33"/>
    <mergeCell ref="N34:P34"/>
    <mergeCell ref="N35:P35"/>
    <mergeCell ref="N36:P36"/>
    <mergeCell ref="N37:P37"/>
    <mergeCell ref="B33:B37"/>
    <mergeCell ref="K35:M35"/>
    <mergeCell ref="K36:M3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AM59"/>
  <sheetViews>
    <sheetView tabSelected="1" zoomScalePageLayoutView="0" workbookViewId="0" topLeftCell="B1">
      <selection activeCell="G36" sqref="G36"/>
    </sheetView>
  </sheetViews>
  <sheetFormatPr defaultColWidth="9.00390625" defaultRowHeight="13.5"/>
  <cols>
    <col min="1" max="1" width="3.625" style="50" customWidth="1"/>
    <col min="2" max="2" width="2.875" style="50" bestFit="1" customWidth="1"/>
    <col min="3" max="3" width="4.50390625" style="50" bestFit="1" customWidth="1"/>
    <col min="4" max="7" width="8.625" style="50" customWidth="1"/>
    <col min="8" max="8" width="4.625" style="50" customWidth="1"/>
    <col min="9" max="18" width="3.875" style="50" customWidth="1"/>
    <col min="19" max="21" width="8.625" style="50" customWidth="1"/>
    <col min="22" max="22" width="4.625" style="50" customWidth="1"/>
    <col min="23" max="24" width="15.625" style="50" hidden="1" customWidth="1"/>
    <col min="25" max="25" width="4.625" style="50" hidden="1" customWidth="1"/>
    <col min="26" max="26" width="13.875" style="50" hidden="1" customWidth="1"/>
    <col min="27" max="36" width="4.625" style="50" hidden="1" customWidth="1"/>
    <col min="37" max="39" width="9.00390625" style="50" hidden="1" customWidth="1"/>
    <col min="40" max="40" width="9.00390625" style="50" customWidth="1"/>
    <col min="41" max="16384" width="9.00390625" style="50" customWidth="1"/>
  </cols>
  <sheetData>
    <row r="1" spans="2:21" ht="19.5" customHeight="1">
      <c r="B1" s="333" t="s">
        <v>36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</row>
    <row r="2" spans="2:21" ht="19.5" customHeight="1">
      <c r="B2" s="306" t="s">
        <v>130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</row>
    <row r="3" spans="2:21" ht="19.5" customHeight="1">
      <c r="B3" s="307" t="s">
        <v>131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</row>
    <row r="4" spans="2:21" ht="6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2:9" ht="17.25" customHeight="1">
      <c r="B5" s="144" t="s">
        <v>147</v>
      </c>
      <c r="I5" s="95" t="s">
        <v>124</v>
      </c>
    </row>
    <row r="6" spans="9:21" ht="13.5">
      <c r="I6" s="308" t="s">
        <v>47</v>
      </c>
      <c r="J6" s="309"/>
      <c r="K6" s="309"/>
      <c r="L6" s="309"/>
      <c r="M6" s="309"/>
      <c r="N6" s="309"/>
      <c r="O6" s="309"/>
      <c r="P6" s="309"/>
      <c r="Q6" s="309"/>
      <c r="R6" s="52" t="s">
        <v>74</v>
      </c>
      <c r="S6" s="316" t="s">
        <v>57</v>
      </c>
      <c r="T6" s="310" t="s">
        <v>58</v>
      </c>
      <c r="U6" s="313" t="s">
        <v>59</v>
      </c>
    </row>
    <row r="7" spans="4:21" ht="13.5">
      <c r="D7" s="255" t="s">
        <v>41</v>
      </c>
      <c r="E7" s="256"/>
      <c r="F7" s="257" t="s">
        <v>154</v>
      </c>
      <c r="G7" s="258"/>
      <c r="H7" s="302" t="s">
        <v>0</v>
      </c>
      <c r="I7" s="294" t="s">
        <v>45</v>
      </c>
      <c r="J7" s="295"/>
      <c r="K7" s="295"/>
      <c r="L7" s="295"/>
      <c r="M7" s="295"/>
      <c r="N7" s="295"/>
      <c r="O7" s="295"/>
      <c r="P7" s="295" t="s">
        <v>46</v>
      </c>
      <c r="Q7" s="295"/>
      <c r="R7" s="96" t="s">
        <v>56</v>
      </c>
      <c r="S7" s="317"/>
      <c r="T7" s="311"/>
      <c r="U7" s="314"/>
    </row>
    <row r="8" spans="4:39" ht="13.5">
      <c r="D8" s="54" t="s">
        <v>39</v>
      </c>
      <c r="E8" s="56" t="s">
        <v>40</v>
      </c>
      <c r="F8" s="69" t="s">
        <v>155</v>
      </c>
      <c r="G8" s="70" t="s">
        <v>156</v>
      </c>
      <c r="H8" s="278"/>
      <c r="I8" s="57" t="s">
        <v>48</v>
      </c>
      <c r="J8" s="58" t="s">
        <v>49</v>
      </c>
      <c r="K8" s="58" t="s">
        <v>50</v>
      </c>
      <c r="L8" s="58" t="s">
        <v>51</v>
      </c>
      <c r="M8" s="58" t="s">
        <v>52</v>
      </c>
      <c r="N8" s="58" t="s">
        <v>53</v>
      </c>
      <c r="O8" s="51" t="s">
        <v>121</v>
      </c>
      <c r="P8" s="58" t="s">
        <v>54</v>
      </c>
      <c r="Q8" s="58" t="s">
        <v>55</v>
      </c>
      <c r="R8" s="97" t="s">
        <v>74</v>
      </c>
      <c r="S8" s="318"/>
      <c r="T8" s="312"/>
      <c r="U8" s="315"/>
      <c r="W8" s="121" t="s">
        <v>41</v>
      </c>
      <c r="X8" s="121" t="s">
        <v>6</v>
      </c>
      <c r="Y8" s="123" t="s">
        <v>0</v>
      </c>
      <c r="Z8" s="123" t="s">
        <v>120</v>
      </c>
      <c r="AA8" s="121" t="s">
        <v>109</v>
      </c>
      <c r="AB8" s="121" t="s">
        <v>110</v>
      </c>
      <c r="AC8" s="121" t="s">
        <v>111</v>
      </c>
      <c r="AD8" s="121" t="s">
        <v>112</v>
      </c>
      <c r="AE8" s="121" t="s">
        <v>113</v>
      </c>
      <c r="AF8" s="121" t="s">
        <v>114</v>
      </c>
      <c r="AG8" s="121" t="s">
        <v>121</v>
      </c>
      <c r="AH8" s="121" t="s">
        <v>115</v>
      </c>
      <c r="AI8" s="121" t="s">
        <v>116</v>
      </c>
      <c r="AJ8" s="123" t="s">
        <v>117</v>
      </c>
      <c r="AK8" s="121">
        <v>200</v>
      </c>
      <c r="AL8" s="121" t="s">
        <v>119</v>
      </c>
      <c r="AM8" s="121" t="s">
        <v>118</v>
      </c>
    </row>
    <row r="9" spans="2:39" ht="15" customHeight="1">
      <c r="B9" s="218" t="s">
        <v>43</v>
      </c>
      <c r="C9" s="109">
        <v>1</v>
      </c>
      <c r="D9" s="145" t="s">
        <v>218</v>
      </c>
      <c r="E9" s="146" t="s">
        <v>219</v>
      </c>
      <c r="F9" s="145" t="s">
        <v>229</v>
      </c>
      <c r="G9" s="146" t="s">
        <v>230</v>
      </c>
      <c r="H9" s="147">
        <v>3</v>
      </c>
      <c r="I9" s="148"/>
      <c r="J9" s="149"/>
      <c r="K9" s="149"/>
      <c r="L9" s="149"/>
      <c r="M9" s="149" t="s">
        <v>42</v>
      </c>
      <c r="N9" s="149"/>
      <c r="O9" s="149" t="s">
        <v>42</v>
      </c>
      <c r="P9" s="149" t="s">
        <v>246</v>
      </c>
      <c r="Q9" s="149" t="s">
        <v>42</v>
      </c>
      <c r="R9" s="150" t="s">
        <v>245</v>
      </c>
      <c r="S9" s="151"/>
      <c r="T9" s="152"/>
      <c r="U9" s="153"/>
      <c r="W9" s="122" t="str">
        <f>IF(D9="","",+D9&amp;"  "&amp;E9)</f>
        <v>吉岡  優斗</v>
      </c>
      <c r="X9" s="122" t="str">
        <f>IF(F9="","",ASC(+F9&amp;" "&amp;G9))</f>
        <v>ﾖｼｵｶ ﾕｳﾄ</v>
      </c>
      <c r="Y9" s="121">
        <f>IF(H9="","",H9)</f>
        <v>3</v>
      </c>
      <c r="Z9" s="121"/>
      <c r="AA9" s="121">
        <f aca="true" t="shared" si="0" ref="AA9:AM28">IF(I9="","",I9)</f>
      </c>
      <c r="AB9" s="121">
        <f t="shared" si="0"/>
      </c>
      <c r="AC9" s="121">
        <f t="shared" si="0"/>
      </c>
      <c r="AD9" s="121">
        <f t="shared" si="0"/>
      </c>
      <c r="AE9" s="121" t="str">
        <f t="shared" si="0"/>
        <v>○</v>
      </c>
      <c r="AF9" s="121">
        <f t="shared" si="0"/>
      </c>
      <c r="AG9" s="121" t="str">
        <f t="shared" si="0"/>
        <v>○</v>
      </c>
      <c r="AH9" s="121" t="str">
        <f t="shared" si="0"/>
        <v>○</v>
      </c>
      <c r="AI9" s="121" t="str">
        <f t="shared" si="0"/>
        <v>○</v>
      </c>
      <c r="AJ9" s="121" t="str">
        <f t="shared" si="0"/>
        <v>◎</v>
      </c>
      <c r="AK9" s="127">
        <f t="shared" si="0"/>
      </c>
      <c r="AL9" s="46">
        <f t="shared" si="0"/>
      </c>
      <c r="AM9" s="46">
        <f t="shared" si="0"/>
      </c>
    </row>
    <row r="10" spans="2:39" ht="15" customHeight="1">
      <c r="B10" s="219"/>
      <c r="C10" s="110">
        <f>+C9+1</f>
        <v>2</v>
      </c>
      <c r="D10" s="154" t="s">
        <v>220</v>
      </c>
      <c r="E10" s="155" t="s">
        <v>221</v>
      </c>
      <c r="F10" s="154" t="s">
        <v>231</v>
      </c>
      <c r="G10" s="155" t="s">
        <v>232</v>
      </c>
      <c r="H10" s="156">
        <v>3</v>
      </c>
      <c r="I10" s="157"/>
      <c r="J10" s="158"/>
      <c r="K10" s="158"/>
      <c r="L10" s="158" t="s">
        <v>42</v>
      </c>
      <c r="M10" s="158"/>
      <c r="N10" s="158"/>
      <c r="O10" s="158" t="s">
        <v>42</v>
      </c>
      <c r="P10" s="158" t="s">
        <v>246</v>
      </c>
      <c r="Q10" s="158" t="s">
        <v>246</v>
      </c>
      <c r="R10" s="159" t="s">
        <v>246</v>
      </c>
      <c r="S10" s="160"/>
      <c r="T10" s="161"/>
      <c r="U10" s="162"/>
      <c r="W10" s="122" t="str">
        <f aca="true" t="shared" si="1" ref="W10:W28">IF(D10="","",+D10&amp;"  "&amp;E10)</f>
        <v>寺﨑  源</v>
      </c>
      <c r="X10" s="122" t="str">
        <f aca="true" t="shared" si="2" ref="X10:X32">IF(F10="","",ASC(+F10&amp;" "&amp;G10))</f>
        <v>ﾃﾗｻｷ ｹﾞﾝ</v>
      </c>
      <c r="Y10" s="121">
        <f aca="true" t="shared" si="3" ref="Y10:Y28">IF(H10="","",H10)</f>
        <v>3</v>
      </c>
      <c r="Z10" s="121"/>
      <c r="AA10" s="121">
        <f t="shared" si="0"/>
      </c>
      <c r="AB10" s="121">
        <f t="shared" si="0"/>
      </c>
      <c r="AC10" s="121">
        <f t="shared" si="0"/>
      </c>
      <c r="AD10" s="121" t="str">
        <f t="shared" si="0"/>
        <v>○</v>
      </c>
      <c r="AE10" s="121">
        <f t="shared" si="0"/>
      </c>
      <c r="AF10" s="121">
        <f t="shared" si="0"/>
      </c>
      <c r="AG10" s="121" t="str">
        <f t="shared" si="0"/>
        <v>○</v>
      </c>
      <c r="AH10" s="121" t="str">
        <f t="shared" si="0"/>
        <v>○</v>
      </c>
      <c r="AI10" s="121" t="str">
        <f t="shared" si="0"/>
        <v>○</v>
      </c>
      <c r="AJ10" s="121" t="str">
        <f t="shared" si="0"/>
        <v>○</v>
      </c>
      <c r="AK10" s="127">
        <f t="shared" si="0"/>
      </c>
      <c r="AL10" s="46">
        <f t="shared" si="0"/>
      </c>
      <c r="AM10" s="46">
        <f t="shared" si="0"/>
      </c>
    </row>
    <row r="11" spans="2:39" ht="15" customHeight="1">
      <c r="B11" s="219"/>
      <c r="C11" s="110">
        <f aca="true" t="shared" si="4" ref="C11:C28">+C10+1</f>
        <v>3</v>
      </c>
      <c r="D11" s="154" t="s">
        <v>222</v>
      </c>
      <c r="E11" s="155" t="s">
        <v>223</v>
      </c>
      <c r="F11" s="154" t="s">
        <v>233</v>
      </c>
      <c r="G11" s="155" t="s">
        <v>234</v>
      </c>
      <c r="H11" s="156">
        <v>2</v>
      </c>
      <c r="I11" s="157"/>
      <c r="J11" s="158" t="s">
        <v>42</v>
      </c>
      <c r="K11" s="158"/>
      <c r="L11" s="158"/>
      <c r="M11" s="158" t="s">
        <v>42</v>
      </c>
      <c r="N11" s="158"/>
      <c r="O11" s="158"/>
      <c r="P11" s="158" t="s">
        <v>42</v>
      </c>
      <c r="Q11" s="158"/>
      <c r="R11" s="159" t="s">
        <v>42</v>
      </c>
      <c r="S11" s="160"/>
      <c r="T11" s="161"/>
      <c r="U11" s="162"/>
      <c r="W11" s="122"/>
      <c r="X11" s="122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7"/>
      <c r="AL11" s="46"/>
      <c r="AM11" s="46"/>
    </row>
    <row r="12" spans="2:39" ht="15" customHeight="1">
      <c r="B12" s="219"/>
      <c r="C12" s="110">
        <f t="shared" si="4"/>
        <v>4</v>
      </c>
      <c r="D12" s="154" t="s">
        <v>224</v>
      </c>
      <c r="E12" s="155" t="s">
        <v>225</v>
      </c>
      <c r="F12" s="154" t="s">
        <v>235</v>
      </c>
      <c r="G12" s="155" t="s">
        <v>236</v>
      </c>
      <c r="H12" s="156">
        <v>1</v>
      </c>
      <c r="I12" s="157" t="s">
        <v>42</v>
      </c>
      <c r="J12" s="158"/>
      <c r="K12" s="158" t="s">
        <v>42</v>
      </c>
      <c r="L12" s="158"/>
      <c r="M12" s="158"/>
      <c r="N12" s="158"/>
      <c r="O12" s="158"/>
      <c r="P12" s="158" t="s">
        <v>42</v>
      </c>
      <c r="Q12" s="158" t="s">
        <v>42</v>
      </c>
      <c r="R12" s="159"/>
      <c r="S12" s="160"/>
      <c r="T12" s="161"/>
      <c r="U12" s="162"/>
      <c r="W12" s="122"/>
      <c r="X12" s="122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7"/>
      <c r="AL12" s="46"/>
      <c r="AM12" s="46"/>
    </row>
    <row r="13" spans="2:39" ht="15" customHeight="1">
      <c r="B13" s="219"/>
      <c r="C13" s="110">
        <f t="shared" si="4"/>
        <v>5</v>
      </c>
      <c r="D13" s="154" t="s">
        <v>226</v>
      </c>
      <c r="E13" s="155" t="s">
        <v>227</v>
      </c>
      <c r="F13" s="154" t="s">
        <v>237</v>
      </c>
      <c r="G13" s="155" t="s">
        <v>238</v>
      </c>
      <c r="H13" s="156">
        <v>2</v>
      </c>
      <c r="I13" s="157"/>
      <c r="J13" s="158"/>
      <c r="K13" s="158"/>
      <c r="L13" s="158"/>
      <c r="M13" s="158"/>
      <c r="N13" s="158" t="s">
        <v>42</v>
      </c>
      <c r="O13" s="158"/>
      <c r="P13" s="158" t="s">
        <v>42</v>
      </c>
      <c r="Q13" s="158" t="s">
        <v>42</v>
      </c>
      <c r="R13" s="159"/>
      <c r="S13" s="160"/>
      <c r="T13" s="161"/>
      <c r="U13" s="162"/>
      <c r="W13" s="122"/>
      <c r="X13" s="122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7"/>
      <c r="AL13" s="46"/>
      <c r="AM13" s="46"/>
    </row>
    <row r="14" spans="2:39" ht="15" customHeight="1">
      <c r="B14" s="219"/>
      <c r="C14" s="110">
        <f t="shared" si="4"/>
        <v>6</v>
      </c>
      <c r="D14" s="154" t="s">
        <v>141</v>
      </c>
      <c r="E14" s="155" t="s">
        <v>228</v>
      </c>
      <c r="F14" s="154" t="s">
        <v>239</v>
      </c>
      <c r="G14" s="155" t="s">
        <v>240</v>
      </c>
      <c r="H14" s="156">
        <v>2</v>
      </c>
      <c r="I14" s="157"/>
      <c r="J14" s="158"/>
      <c r="K14" s="158" t="s">
        <v>42</v>
      </c>
      <c r="L14" s="158"/>
      <c r="M14" s="158"/>
      <c r="N14" s="158" t="s">
        <v>42</v>
      </c>
      <c r="O14" s="158"/>
      <c r="P14" s="158"/>
      <c r="Q14" s="158" t="s">
        <v>42</v>
      </c>
      <c r="R14" s="159"/>
      <c r="S14" s="160"/>
      <c r="T14" s="161"/>
      <c r="U14" s="162"/>
      <c r="W14" s="122"/>
      <c r="X14" s="122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7"/>
      <c r="AL14" s="46"/>
      <c r="AM14" s="46"/>
    </row>
    <row r="15" spans="2:39" ht="15" customHeight="1">
      <c r="B15" s="219"/>
      <c r="C15" s="110">
        <f t="shared" si="4"/>
        <v>7</v>
      </c>
      <c r="D15" s="154" t="s">
        <v>241</v>
      </c>
      <c r="E15" s="155" t="s">
        <v>242</v>
      </c>
      <c r="F15" s="154" t="s">
        <v>243</v>
      </c>
      <c r="G15" s="155" t="s">
        <v>244</v>
      </c>
      <c r="H15" s="156">
        <v>3</v>
      </c>
      <c r="I15" s="157"/>
      <c r="J15" s="158"/>
      <c r="K15" s="158"/>
      <c r="L15" s="158" t="s">
        <v>42</v>
      </c>
      <c r="M15" s="158"/>
      <c r="N15" s="158"/>
      <c r="O15" s="158"/>
      <c r="P15" s="158" t="s">
        <v>42</v>
      </c>
      <c r="Q15" s="158"/>
      <c r="R15" s="159"/>
      <c r="S15" s="160"/>
      <c r="T15" s="161"/>
      <c r="U15" s="162"/>
      <c r="W15" s="122"/>
      <c r="X15" s="122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7"/>
      <c r="AL15" s="46"/>
      <c r="AM15" s="46"/>
    </row>
    <row r="16" spans="2:39" ht="15" customHeight="1">
      <c r="B16" s="219"/>
      <c r="C16" s="110">
        <f t="shared" si="4"/>
        <v>8</v>
      </c>
      <c r="D16" s="154"/>
      <c r="E16" s="155"/>
      <c r="F16" s="154"/>
      <c r="G16" s="155"/>
      <c r="H16" s="156"/>
      <c r="I16" s="157"/>
      <c r="J16" s="158"/>
      <c r="K16" s="158"/>
      <c r="L16" s="158"/>
      <c r="M16" s="158"/>
      <c r="N16" s="158"/>
      <c r="O16" s="158"/>
      <c r="P16" s="158"/>
      <c r="Q16" s="158"/>
      <c r="R16" s="159"/>
      <c r="S16" s="160"/>
      <c r="T16" s="161"/>
      <c r="U16" s="162"/>
      <c r="W16" s="122"/>
      <c r="X16" s="122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7"/>
      <c r="AL16" s="46"/>
      <c r="AM16" s="46"/>
    </row>
    <row r="17" spans="2:39" ht="15" customHeight="1">
      <c r="B17" s="219"/>
      <c r="C17" s="110">
        <f t="shared" si="4"/>
        <v>9</v>
      </c>
      <c r="D17" s="154"/>
      <c r="E17" s="155"/>
      <c r="F17" s="154"/>
      <c r="G17" s="155"/>
      <c r="H17" s="156"/>
      <c r="I17" s="157"/>
      <c r="J17" s="158"/>
      <c r="K17" s="158"/>
      <c r="L17" s="158"/>
      <c r="M17" s="158"/>
      <c r="N17" s="158"/>
      <c r="O17" s="158"/>
      <c r="P17" s="158"/>
      <c r="Q17" s="158"/>
      <c r="R17" s="159"/>
      <c r="S17" s="160"/>
      <c r="T17" s="161"/>
      <c r="U17" s="162"/>
      <c r="W17" s="122"/>
      <c r="X17" s="122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7"/>
      <c r="AL17" s="46"/>
      <c r="AM17" s="46"/>
    </row>
    <row r="18" spans="2:39" ht="15" customHeight="1">
      <c r="B18" s="219"/>
      <c r="C18" s="110">
        <f t="shared" si="4"/>
        <v>10</v>
      </c>
      <c r="D18" s="154"/>
      <c r="E18" s="155"/>
      <c r="F18" s="154"/>
      <c r="G18" s="155"/>
      <c r="H18" s="156"/>
      <c r="I18" s="157"/>
      <c r="J18" s="158"/>
      <c r="K18" s="158"/>
      <c r="L18" s="158"/>
      <c r="M18" s="158"/>
      <c r="N18" s="158"/>
      <c r="O18" s="158"/>
      <c r="P18" s="158"/>
      <c r="Q18" s="158"/>
      <c r="R18" s="159"/>
      <c r="S18" s="160"/>
      <c r="T18" s="161"/>
      <c r="U18" s="162"/>
      <c r="W18" s="122"/>
      <c r="X18" s="122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7"/>
      <c r="AL18" s="46"/>
      <c r="AM18" s="46"/>
    </row>
    <row r="19" spans="2:39" ht="15" customHeight="1">
      <c r="B19" s="219"/>
      <c r="C19" s="110">
        <f t="shared" si="4"/>
        <v>11</v>
      </c>
      <c r="D19" s="154"/>
      <c r="E19" s="155"/>
      <c r="F19" s="154"/>
      <c r="G19" s="155"/>
      <c r="H19" s="156"/>
      <c r="I19" s="157"/>
      <c r="J19" s="158"/>
      <c r="K19" s="158"/>
      <c r="L19" s="158"/>
      <c r="M19" s="158"/>
      <c r="N19" s="158"/>
      <c r="O19" s="158"/>
      <c r="P19" s="158"/>
      <c r="Q19" s="158"/>
      <c r="R19" s="159"/>
      <c r="S19" s="160"/>
      <c r="T19" s="161"/>
      <c r="U19" s="162"/>
      <c r="W19" s="122">
        <f t="shared" si="1"/>
      </c>
      <c r="X19" s="122">
        <f t="shared" si="2"/>
      </c>
      <c r="Y19" s="121">
        <f t="shared" si="3"/>
      </c>
      <c r="Z19" s="121"/>
      <c r="AA19" s="121">
        <f t="shared" si="0"/>
      </c>
      <c r="AB19" s="121">
        <f t="shared" si="0"/>
      </c>
      <c r="AC19" s="121">
        <f t="shared" si="0"/>
      </c>
      <c r="AD19" s="121">
        <f t="shared" si="0"/>
      </c>
      <c r="AE19" s="121">
        <f t="shared" si="0"/>
      </c>
      <c r="AF19" s="121">
        <f t="shared" si="0"/>
      </c>
      <c r="AG19" s="121">
        <f t="shared" si="0"/>
      </c>
      <c r="AH19" s="121">
        <f t="shared" si="0"/>
      </c>
      <c r="AI19" s="121">
        <f t="shared" si="0"/>
      </c>
      <c r="AJ19" s="121">
        <f t="shared" si="0"/>
      </c>
      <c r="AK19" s="127">
        <f t="shared" si="0"/>
      </c>
      <c r="AL19" s="46">
        <f t="shared" si="0"/>
      </c>
      <c r="AM19" s="46">
        <f t="shared" si="0"/>
      </c>
    </row>
    <row r="20" spans="2:39" ht="15" customHeight="1">
      <c r="B20" s="219"/>
      <c r="C20" s="110">
        <f t="shared" si="4"/>
        <v>12</v>
      </c>
      <c r="D20" s="154"/>
      <c r="E20" s="155"/>
      <c r="F20" s="154"/>
      <c r="G20" s="155"/>
      <c r="H20" s="156"/>
      <c r="I20" s="157"/>
      <c r="J20" s="158"/>
      <c r="K20" s="158"/>
      <c r="L20" s="158"/>
      <c r="M20" s="158"/>
      <c r="N20" s="158"/>
      <c r="O20" s="158"/>
      <c r="P20" s="158"/>
      <c r="Q20" s="158"/>
      <c r="R20" s="159"/>
      <c r="S20" s="160"/>
      <c r="T20" s="161"/>
      <c r="U20" s="162"/>
      <c r="W20" s="122">
        <f t="shared" si="1"/>
      </c>
      <c r="X20" s="122">
        <f t="shared" si="2"/>
      </c>
      <c r="Y20" s="121">
        <f t="shared" si="3"/>
      </c>
      <c r="Z20" s="121"/>
      <c r="AA20" s="121">
        <f t="shared" si="0"/>
      </c>
      <c r="AB20" s="121">
        <f t="shared" si="0"/>
      </c>
      <c r="AC20" s="121">
        <f t="shared" si="0"/>
      </c>
      <c r="AD20" s="121">
        <f t="shared" si="0"/>
      </c>
      <c r="AE20" s="121">
        <f t="shared" si="0"/>
      </c>
      <c r="AF20" s="121">
        <f t="shared" si="0"/>
      </c>
      <c r="AG20" s="121">
        <f t="shared" si="0"/>
      </c>
      <c r="AH20" s="121">
        <f t="shared" si="0"/>
      </c>
      <c r="AI20" s="121">
        <f t="shared" si="0"/>
      </c>
      <c r="AJ20" s="121">
        <f t="shared" si="0"/>
      </c>
      <c r="AK20" s="127">
        <f t="shared" si="0"/>
      </c>
      <c r="AL20" s="46">
        <f t="shared" si="0"/>
      </c>
      <c r="AM20" s="46">
        <f t="shared" si="0"/>
      </c>
    </row>
    <row r="21" spans="2:39" ht="15" customHeight="1">
      <c r="B21" s="219"/>
      <c r="C21" s="110">
        <f t="shared" si="4"/>
        <v>13</v>
      </c>
      <c r="D21" s="154"/>
      <c r="E21" s="155"/>
      <c r="F21" s="154"/>
      <c r="G21" s="155"/>
      <c r="H21" s="156"/>
      <c r="I21" s="157"/>
      <c r="J21" s="158"/>
      <c r="K21" s="158"/>
      <c r="L21" s="158"/>
      <c r="M21" s="158"/>
      <c r="N21" s="158"/>
      <c r="O21" s="158"/>
      <c r="P21" s="158"/>
      <c r="Q21" s="158"/>
      <c r="R21" s="159"/>
      <c r="S21" s="160"/>
      <c r="T21" s="161"/>
      <c r="U21" s="162"/>
      <c r="W21" s="122">
        <f t="shared" si="1"/>
      </c>
      <c r="X21" s="122">
        <f t="shared" si="2"/>
      </c>
      <c r="Y21" s="121">
        <f t="shared" si="3"/>
      </c>
      <c r="Z21" s="121"/>
      <c r="AA21" s="121">
        <f t="shared" si="0"/>
      </c>
      <c r="AB21" s="121">
        <f t="shared" si="0"/>
      </c>
      <c r="AC21" s="121">
        <f t="shared" si="0"/>
      </c>
      <c r="AD21" s="121">
        <f t="shared" si="0"/>
      </c>
      <c r="AE21" s="121">
        <f t="shared" si="0"/>
      </c>
      <c r="AF21" s="121">
        <f t="shared" si="0"/>
      </c>
      <c r="AG21" s="121">
        <f t="shared" si="0"/>
      </c>
      <c r="AH21" s="121">
        <f t="shared" si="0"/>
      </c>
      <c r="AI21" s="121">
        <f t="shared" si="0"/>
      </c>
      <c r="AJ21" s="121">
        <f t="shared" si="0"/>
      </c>
      <c r="AK21" s="127">
        <f t="shared" si="0"/>
      </c>
      <c r="AL21" s="46">
        <f t="shared" si="0"/>
      </c>
      <c r="AM21" s="46">
        <f t="shared" si="0"/>
      </c>
    </row>
    <row r="22" spans="2:39" ht="15" customHeight="1">
      <c r="B22" s="219"/>
      <c r="C22" s="110">
        <f t="shared" si="4"/>
        <v>14</v>
      </c>
      <c r="D22" s="154"/>
      <c r="E22" s="155"/>
      <c r="F22" s="154"/>
      <c r="G22" s="155"/>
      <c r="H22" s="156"/>
      <c r="I22" s="157"/>
      <c r="J22" s="158"/>
      <c r="K22" s="158"/>
      <c r="L22" s="158"/>
      <c r="M22" s="158"/>
      <c r="N22" s="158"/>
      <c r="O22" s="158"/>
      <c r="P22" s="158"/>
      <c r="Q22" s="158"/>
      <c r="R22" s="159"/>
      <c r="S22" s="160"/>
      <c r="T22" s="161"/>
      <c r="U22" s="162"/>
      <c r="W22" s="122">
        <f t="shared" si="1"/>
      </c>
      <c r="X22" s="122">
        <f t="shared" si="2"/>
      </c>
      <c r="Y22" s="121">
        <f t="shared" si="3"/>
      </c>
      <c r="Z22" s="121"/>
      <c r="AA22" s="121">
        <f t="shared" si="0"/>
      </c>
      <c r="AB22" s="121">
        <f t="shared" si="0"/>
      </c>
      <c r="AC22" s="121">
        <f t="shared" si="0"/>
      </c>
      <c r="AD22" s="121">
        <f t="shared" si="0"/>
      </c>
      <c r="AE22" s="121">
        <f t="shared" si="0"/>
      </c>
      <c r="AF22" s="121">
        <f t="shared" si="0"/>
      </c>
      <c r="AG22" s="121">
        <f t="shared" si="0"/>
      </c>
      <c r="AH22" s="121">
        <f t="shared" si="0"/>
      </c>
      <c r="AI22" s="121">
        <f t="shared" si="0"/>
      </c>
      <c r="AJ22" s="121">
        <f t="shared" si="0"/>
      </c>
      <c r="AK22" s="127">
        <f t="shared" si="0"/>
      </c>
      <c r="AL22" s="46">
        <f t="shared" si="0"/>
      </c>
      <c r="AM22" s="46">
        <f t="shared" si="0"/>
      </c>
    </row>
    <row r="23" spans="2:39" ht="15" customHeight="1">
      <c r="B23" s="219"/>
      <c r="C23" s="110">
        <f t="shared" si="4"/>
        <v>15</v>
      </c>
      <c r="D23" s="154"/>
      <c r="E23" s="155"/>
      <c r="F23" s="154"/>
      <c r="G23" s="155"/>
      <c r="H23" s="156"/>
      <c r="I23" s="157"/>
      <c r="J23" s="158"/>
      <c r="K23" s="158"/>
      <c r="L23" s="158"/>
      <c r="M23" s="158"/>
      <c r="N23" s="158"/>
      <c r="O23" s="158"/>
      <c r="P23" s="158"/>
      <c r="Q23" s="158"/>
      <c r="R23" s="159"/>
      <c r="S23" s="160"/>
      <c r="T23" s="161"/>
      <c r="U23" s="162"/>
      <c r="W23" s="122">
        <f t="shared" si="1"/>
      </c>
      <c r="X23" s="122">
        <f t="shared" si="2"/>
      </c>
      <c r="Y23" s="121">
        <f t="shared" si="3"/>
      </c>
      <c r="Z23" s="121"/>
      <c r="AA23" s="121">
        <f t="shared" si="0"/>
      </c>
      <c r="AB23" s="121">
        <f t="shared" si="0"/>
      </c>
      <c r="AC23" s="121">
        <f t="shared" si="0"/>
      </c>
      <c r="AD23" s="121">
        <f t="shared" si="0"/>
      </c>
      <c r="AE23" s="121">
        <f t="shared" si="0"/>
      </c>
      <c r="AF23" s="121">
        <f t="shared" si="0"/>
      </c>
      <c r="AG23" s="121">
        <f t="shared" si="0"/>
      </c>
      <c r="AH23" s="121">
        <f t="shared" si="0"/>
      </c>
      <c r="AI23" s="121">
        <f t="shared" si="0"/>
      </c>
      <c r="AJ23" s="121">
        <f t="shared" si="0"/>
      </c>
      <c r="AK23" s="127">
        <f t="shared" si="0"/>
      </c>
      <c r="AL23" s="46">
        <f t="shared" si="0"/>
      </c>
      <c r="AM23" s="46">
        <f t="shared" si="0"/>
      </c>
    </row>
    <row r="24" spans="2:39" ht="15" customHeight="1">
      <c r="B24" s="219"/>
      <c r="C24" s="110">
        <f t="shared" si="4"/>
        <v>16</v>
      </c>
      <c r="D24" s="154"/>
      <c r="E24" s="155"/>
      <c r="F24" s="154"/>
      <c r="G24" s="155"/>
      <c r="H24" s="156"/>
      <c r="I24" s="157"/>
      <c r="J24" s="158"/>
      <c r="K24" s="158"/>
      <c r="L24" s="158"/>
      <c r="M24" s="158"/>
      <c r="N24" s="158"/>
      <c r="O24" s="158"/>
      <c r="P24" s="158"/>
      <c r="Q24" s="158"/>
      <c r="R24" s="159"/>
      <c r="S24" s="160"/>
      <c r="T24" s="161"/>
      <c r="U24" s="162"/>
      <c r="W24" s="122">
        <f t="shared" si="1"/>
      </c>
      <c r="X24" s="122">
        <f t="shared" si="2"/>
      </c>
      <c r="Y24" s="121">
        <f t="shared" si="3"/>
      </c>
      <c r="Z24" s="121"/>
      <c r="AA24" s="121">
        <f t="shared" si="0"/>
      </c>
      <c r="AB24" s="121">
        <f t="shared" si="0"/>
      </c>
      <c r="AC24" s="121">
        <f t="shared" si="0"/>
      </c>
      <c r="AD24" s="121">
        <f t="shared" si="0"/>
      </c>
      <c r="AE24" s="121">
        <f t="shared" si="0"/>
      </c>
      <c r="AF24" s="121">
        <f t="shared" si="0"/>
      </c>
      <c r="AG24" s="121">
        <f t="shared" si="0"/>
      </c>
      <c r="AH24" s="121">
        <f t="shared" si="0"/>
      </c>
      <c r="AI24" s="121">
        <f t="shared" si="0"/>
      </c>
      <c r="AJ24" s="121">
        <f t="shared" si="0"/>
      </c>
      <c r="AK24" s="127">
        <f t="shared" si="0"/>
      </c>
      <c r="AL24" s="46">
        <f t="shared" si="0"/>
      </c>
      <c r="AM24" s="46">
        <f t="shared" si="0"/>
      </c>
    </row>
    <row r="25" spans="2:39" ht="15" customHeight="1">
      <c r="B25" s="219"/>
      <c r="C25" s="110">
        <f t="shared" si="4"/>
        <v>17</v>
      </c>
      <c r="D25" s="154"/>
      <c r="E25" s="155"/>
      <c r="F25" s="154"/>
      <c r="G25" s="155"/>
      <c r="H25" s="156"/>
      <c r="I25" s="157"/>
      <c r="J25" s="158"/>
      <c r="K25" s="158"/>
      <c r="L25" s="158"/>
      <c r="M25" s="158"/>
      <c r="N25" s="158"/>
      <c r="O25" s="158"/>
      <c r="P25" s="158"/>
      <c r="Q25" s="158"/>
      <c r="R25" s="159"/>
      <c r="S25" s="160"/>
      <c r="T25" s="161"/>
      <c r="U25" s="162"/>
      <c r="W25" s="122">
        <f t="shared" si="1"/>
      </c>
      <c r="X25" s="122">
        <f t="shared" si="2"/>
      </c>
      <c r="Y25" s="121">
        <f t="shared" si="3"/>
      </c>
      <c r="Z25" s="121"/>
      <c r="AA25" s="121">
        <f t="shared" si="0"/>
      </c>
      <c r="AB25" s="121">
        <f t="shared" si="0"/>
      </c>
      <c r="AC25" s="121">
        <f t="shared" si="0"/>
      </c>
      <c r="AD25" s="121">
        <f t="shared" si="0"/>
      </c>
      <c r="AE25" s="121">
        <f t="shared" si="0"/>
      </c>
      <c r="AF25" s="121">
        <f t="shared" si="0"/>
      </c>
      <c r="AG25" s="121">
        <f t="shared" si="0"/>
      </c>
      <c r="AH25" s="121">
        <f t="shared" si="0"/>
      </c>
      <c r="AI25" s="121">
        <f t="shared" si="0"/>
      </c>
      <c r="AJ25" s="121">
        <f t="shared" si="0"/>
      </c>
      <c r="AK25" s="127">
        <f t="shared" si="0"/>
      </c>
      <c r="AL25" s="46">
        <f t="shared" si="0"/>
      </c>
      <c r="AM25" s="46">
        <f t="shared" si="0"/>
      </c>
    </row>
    <row r="26" spans="2:39" ht="15" customHeight="1">
      <c r="B26" s="219"/>
      <c r="C26" s="110">
        <f t="shared" si="4"/>
        <v>18</v>
      </c>
      <c r="D26" s="154"/>
      <c r="E26" s="155"/>
      <c r="F26" s="154"/>
      <c r="G26" s="155"/>
      <c r="H26" s="156"/>
      <c r="I26" s="157"/>
      <c r="J26" s="158"/>
      <c r="K26" s="158"/>
      <c r="L26" s="158"/>
      <c r="M26" s="158"/>
      <c r="N26" s="158"/>
      <c r="O26" s="158"/>
      <c r="P26" s="158"/>
      <c r="Q26" s="158"/>
      <c r="R26" s="159"/>
      <c r="S26" s="160"/>
      <c r="T26" s="161"/>
      <c r="U26" s="162"/>
      <c r="W26" s="122">
        <f t="shared" si="1"/>
      </c>
      <c r="X26" s="122">
        <f t="shared" si="2"/>
      </c>
      <c r="Y26" s="121">
        <f t="shared" si="3"/>
      </c>
      <c r="Z26" s="121"/>
      <c r="AA26" s="121">
        <f t="shared" si="0"/>
      </c>
      <c r="AB26" s="121">
        <f t="shared" si="0"/>
      </c>
      <c r="AC26" s="121">
        <f t="shared" si="0"/>
      </c>
      <c r="AD26" s="121">
        <f t="shared" si="0"/>
      </c>
      <c r="AE26" s="121">
        <f t="shared" si="0"/>
      </c>
      <c r="AF26" s="121">
        <f t="shared" si="0"/>
      </c>
      <c r="AG26" s="121">
        <f t="shared" si="0"/>
      </c>
      <c r="AH26" s="121">
        <f t="shared" si="0"/>
      </c>
      <c r="AI26" s="121">
        <f t="shared" si="0"/>
      </c>
      <c r="AJ26" s="121">
        <f t="shared" si="0"/>
      </c>
      <c r="AK26" s="127">
        <f t="shared" si="0"/>
      </c>
      <c r="AL26" s="46">
        <f t="shared" si="0"/>
      </c>
      <c r="AM26" s="46">
        <f t="shared" si="0"/>
      </c>
    </row>
    <row r="27" spans="2:39" ht="15" customHeight="1">
      <c r="B27" s="219"/>
      <c r="C27" s="110">
        <f t="shared" si="4"/>
        <v>19</v>
      </c>
      <c r="D27" s="154"/>
      <c r="E27" s="155"/>
      <c r="F27" s="154"/>
      <c r="G27" s="155"/>
      <c r="H27" s="156"/>
      <c r="I27" s="157"/>
      <c r="J27" s="158"/>
      <c r="K27" s="158"/>
      <c r="L27" s="158"/>
      <c r="M27" s="158"/>
      <c r="N27" s="158"/>
      <c r="O27" s="158"/>
      <c r="P27" s="158"/>
      <c r="Q27" s="158"/>
      <c r="R27" s="159"/>
      <c r="S27" s="160"/>
      <c r="T27" s="161"/>
      <c r="U27" s="162"/>
      <c r="W27" s="122">
        <f t="shared" si="1"/>
      </c>
      <c r="X27" s="122">
        <f t="shared" si="2"/>
      </c>
      <c r="Y27" s="121">
        <f t="shared" si="3"/>
      </c>
      <c r="Z27" s="121"/>
      <c r="AA27" s="121">
        <f t="shared" si="0"/>
      </c>
      <c r="AB27" s="121">
        <f t="shared" si="0"/>
      </c>
      <c r="AC27" s="121">
        <f t="shared" si="0"/>
      </c>
      <c r="AD27" s="121">
        <f t="shared" si="0"/>
      </c>
      <c r="AE27" s="121">
        <f t="shared" si="0"/>
      </c>
      <c r="AF27" s="121">
        <f t="shared" si="0"/>
      </c>
      <c r="AG27" s="121">
        <f t="shared" si="0"/>
      </c>
      <c r="AH27" s="121">
        <f t="shared" si="0"/>
      </c>
      <c r="AI27" s="121">
        <f t="shared" si="0"/>
      </c>
      <c r="AJ27" s="121">
        <f t="shared" si="0"/>
      </c>
      <c r="AK27" s="127">
        <f t="shared" si="0"/>
      </c>
      <c r="AL27" s="46">
        <f t="shared" si="0"/>
      </c>
      <c r="AM27" s="46">
        <f t="shared" si="0"/>
      </c>
    </row>
    <row r="28" spans="2:39" ht="15" customHeight="1">
      <c r="B28" s="220"/>
      <c r="C28" s="77">
        <f t="shared" si="4"/>
        <v>20</v>
      </c>
      <c r="D28" s="163"/>
      <c r="E28" s="164"/>
      <c r="F28" s="163"/>
      <c r="G28" s="164"/>
      <c r="H28" s="165"/>
      <c r="I28" s="166"/>
      <c r="J28" s="167"/>
      <c r="K28" s="167"/>
      <c r="L28" s="167"/>
      <c r="M28" s="167"/>
      <c r="N28" s="167"/>
      <c r="O28" s="167"/>
      <c r="P28" s="167"/>
      <c r="Q28" s="167"/>
      <c r="R28" s="168"/>
      <c r="S28" s="169"/>
      <c r="T28" s="170"/>
      <c r="U28" s="171"/>
      <c r="W28" s="122">
        <f t="shared" si="1"/>
      </c>
      <c r="X28" s="122">
        <f t="shared" si="2"/>
      </c>
      <c r="Y28" s="121">
        <f t="shared" si="3"/>
      </c>
      <c r="Z28" s="121"/>
      <c r="AA28" s="121">
        <f t="shared" si="0"/>
      </c>
      <c r="AB28" s="121">
        <f t="shared" si="0"/>
      </c>
      <c r="AC28" s="121">
        <f t="shared" si="0"/>
      </c>
      <c r="AD28" s="121">
        <f t="shared" si="0"/>
      </c>
      <c r="AE28" s="121">
        <f t="shared" si="0"/>
      </c>
      <c r="AF28" s="121">
        <f t="shared" si="0"/>
      </c>
      <c r="AG28" s="121">
        <f t="shared" si="0"/>
      </c>
      <c r="AH28" s="121">
        <f t="shared" si="0"/>
      </c>
      <c r="AI28" s="121">
        <f t="shared" si="0"/>
      </c>
      <c r="AJ28" s="121">
        <f t="shared" si="0"/>
      </c>
      <c r="AK28" s="127">
        <f t="shared" si="0"/>
      </c>
      <c r="AL28" s="46">
        <f t="shared" si="0"/>
      </c>
      <c r="AM28" s="46">
        <f t="shared" si="0"/>
      </c>
    </row>
    <row r="29" spans="2:39" ht="15" customHeight="1">
      <c r="B29" s="218" t="s">
        <v>65</v>
      </c>
      <c r="C29" s="109">
        <v>1</v>
      </c>
      <c r="D29" s="145"/>
      <c r="E29" s="146"/>
      <c r="F29" s="145"/>
      <c r="G29" s="146"/>
      <c r="H29" s="147"/>
      <c r="I29" s="53">
        <v>1</v>
      </c>
      <c r="J29" s="72">
        <v>1</v>
      </c>
      <c r="K29" s="72">
        <v>2</v>
      </c>
      <c r="L29" s="72">
        <v>2</v>
      </c>
      <c r="M29" s="72">
        <v>2</v>
      </c>
      <c r="N29" s="72">
        <v>2</v>
      </c>
      <c r="O29" s="72">
        <v>2</v>
      </c>
      <c r="P29" s="72">
        <v>7</v>
      </c>
      <c r="Q29" s="72">
        <v>5</v>
      </c>
      <c r="R29" s="128" t="s">
        <v>123</v>
      </c>
      <c r="S29" s="40"/>
      <c r="T29" s="41"/>
      <c r="U29" s="73"/>
      <c r="W29" s="122">
        <f>IF(D29="","",+D29&amp;"  "&amp;E29)</f>
      </c>
      <c r="X29" s="122">
        <f t="shared" si="2"/>
      </c>
      <c r="Y29" s="121">
        <f>IF(H29="","",H29)</f>
      </c>
      <c r="Z29" s="121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5"/>
      <c r="AL29" s="125"/>
      <c r="AM29" s="125"/>
    </row>
    <row r="30" spans="2:39" ht="15" customHeight="1">
      <c r="B30" s="219"/>
      <c r="C30" s="110">
        <v>2</v>
      </c>
      <c r="D30" s="154"/>
      <c r="E30" s="155"/>
      <c r="F30" s="154"/>
      <c r="G30" s="155"/>
      <c r="H30" s="156"/>
      <c r="I30" s="261" t="s">
        <v>44</v>
      </c>
      <c r="J30" s="262"/>
      <c r="K30" s="262"/>
      <c r="L30" s="262"/>
      <c r="M30" s="262"/>
      <c r="N30" s="262"/>
      <c r="O30" s="262"/>
      <c r="P30" s="262"/>
      <c r="Q30" s="262"/>
      <c r="R30" s="263"/>
      <c r="S30" s="40"/>
      <c r="W30" s="122">
        <f>IF(D30="","",+D30&amp;"  "&amp;E30)</f>
      </c>
      <c r="X30" s="122">
        <f t="shared" si="2"/>
      </c>
      <c r="Y30" s="121">
        <f>IF(H30="","",H30)</f>
      </c>
      <c r="Z30" s="121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2"/>
      <c r="AL30" s="82"/>
      <c r="AM30" s="82"/>
    </row>
    <row r="31" spans="2:39" ht="15" customHeight="1">
      <c r="B31" s="219"/>
      <c r="C31" s="110">
        <v>3</v>
      </c>
      <c r="D31" s="154"/>
      <c r="E31" s="155"/>
      <c r="F31" s="154"/>
      <c r="G31" s="155"/>
      <c r="H31" s="156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40"/>
      <c r="W31" s="122">
        <f>IF(D31="","",+D31&amp;"  "&amp;E31)</f>
      </c>
      <c r="X31" s="122">
        <f t="shared" si="2"/>
      </c>
      <c r="Y31" s="121">
        <f>IF(H31="","",H31)</f>
      </c>
      <c r="Z31" s="121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2"/>
      <c r="AL31" s="82"/>
      <c r="AM31" s="82"/>
    </row>
    <row r="32" spans="2:38" ht="15" customHeight="1">
      <c r="B32" s="220"/>
      <c r="C32" s="77">
        <v>4</v>
      </c>
      <c r="D32" s="163"/>
      <c r="E32" s="164"/>
      <c r="F32" s="163"/>
      <c r="G32" s="164"/>
      <c r="H32" s="165"/>
      <c r="I32" s="74"/>
      <c r="J32" s="74"/>
      <c r="K32" s="74"/>
      <c r="L32" s="74"/>
      <c r="M32" s="74"/>
      <c r="N32" s="74"/>
      <c r="W32" s="122">
        <f>IF(D32="","",+D32&amp;"  "&amp;E32)</f>
      </c>
      <c r="X32" s="122">
        <f t="shared" si="2"/>
      </c>
      <c r="Y32" s="121">
        <f>IF(H32="","",H32)</f>
      </c>
      <c r="Z32" s="121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2"/>
      <c r="AL32" s="82"/>
    </row>
    <row r="33" ht="18" customHeight="1" thickBot="1"/>
    <row r="34" spans="4:21" ht="24" customHeight="1" thickTop="1">
      <c r="D34" s="75"/>
      <c r="E34" s="98" t="s">
        <v>46</v>
      </c>
      <c r="F34" s="103" t="s">
        <v>60</v>
      </c>
      <c r="G34" s="76" t="s">
        <v>61</v>
      </c>
      <c r="O34" s="264" t="s">
        <v>107</v>
      </c>
      <c r="P34" s="265"/>
      <c r="Q34" s="265"/>
      <c r="R34" s="265"/>
      <c r="S34" s="265"/>
      <c r="T34" s="265"/>
      <c r="U34" s="266"/>
    </row>
    <row r="35" spans="4:21" ht="24" customHeight="1">
      <c r="D35" s="75"/>
      <c r="E35" s="99" t="s">
        <v>64</v>
      </c>
      <c r="F35" s="172"/>
      <c r="G35" s="173"/>
      <c r="O35" s="267"/>
      <c r="P35" s="268"/>
      <c r="Q35" s="268"/>
      <c r="R35" s="268"/>
      <c r="S35" s="268"/>
      <c r="T35" s="268"/>
      <c r="U35" s="269"/>
    </row>
    <row r="36" spans="4:21" ht="24" customHeight="1" thickBot="1">
      <c r="D36" s="75"/>
      <c r="E36" s="100" t="s">
        <v>62</v>
      </c>
      <c r="F36" s="105"/>
      <c r="G36" s="174">
        <v>400</v>
      </c>
      <c r="H36" s="78" t="s">
        <v>63</v>
      </c>
      <c r="O36" s="270"/>
      <c r="P36" s="271"/>
      <c r="Q36" s="271"/>
      <c r="R36" s="271"/>
      <c r="S36" s="271"/>
      <c r="T36" s="271"/>
      <c r="U36" s="272"/>
    </row>
    <row r="37" ht="24" customHeight="1" thickTop="1"/>
    <row r="38" spans="3:21" ht="15.75" customHeight="1">
      <c r="C38" s="260" t="s">
        <v>6</v>
      </c>
      <c r="D38" s="260"/>
      <c r="E38" s="337" t="s">
        <v>200</v>
      </c>
      <c r="F38" s="338"/>
      <c r="G38" s="338"/>
      <c r="H38" s="338"/>
      <c r="I38" s="338"/>
      <c r="J38" s="338"/>
      <c r="K38" s="339"/>
      <c r="L38" s="284" t="s">
        <v>67</v>
      </c>
      <c r="M38" s="279" t="s">
        <v>3</v>
      </c>
      <c r="N38" s="236"/>
      <c r="O38" s="340" t="s">
        <v>201</v>
      </c>
      <c r="P38" s="341"/>
      <c r="Q38" s="341"/>
      <c r="R38" s="341"/>
      <c r="S38" s="342"/>
      <c r="T38" s="79"/>
      <c r="U38" s="79"/>
    </row>
    <row r="39" spans="3:21" ht="7.5" customHeight="1">
      <c r="C39" s="291" t="s">
        <v>38</v>
      </c>
      <c r="D39" s="292"/>
      <c r="E39" s="322" t="s">
        <v>199</v>
      </c>
      <c r="F39" s="323"/>
      <c r="G39" s="323"/>
      <c r="H39" s="323"/>
      <c r="I39" s="323"/>
      <c r="J39" s="323"/>
      <c r="K39" s="324"/>
      <c r="L39" s="284"/>
      <c r="M39" s="303"/>
      <c r="N39" s="223"/>
      <c r="O39" s="343"/>
      <c r="P39" s="344"/>
      <c r="Q39" s="344"/>
      <c r="R39" s="344"/>
      <c r="S39" s="345"/>
      <c r="T39" s="79"/>
      <c r="U39" s="79"/>
    </row>
    <row r="40" spans="3:19" ht="24" customHeight="1">
      <c r="C40" s="293"/>
      <c r="D40" s="293"/>
      <c r="E40" s="325"/>
      <c r="F40" s="326"/>
      <c r="G40" s="326"/>
      <c r="H40" s="326"/>
      <c r="I40" s="326"/>
      <c r="J40" s="326"/>
      <c r="K40" s="327"/>
      <c r="L40" s="285"/>
      <c r="M40" s="277" t="s">
        <v>4</v>
      </c>
      <c r="N40" s="278"/>
      <c r="O40" s="328" t="s">
        <v>202</v>
      </c>
      <c r="P40" s="329"/>
      <c r="Q40" s="329"/>
      <c r="R40" s="329"/>
      <c r="S40" s="330"/>
    </row>
    <row r="41" spans="3:21" ht="15.75" customHeight="1">
      <c r="C41" s="260" t="s">
        <v>6</v>
      </c>
      <c r="D41" s="260"/>
      <c r="E41" s="334" t="s">
        <v>204</v>
      </c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6"/>
      <c r="T41" s="79"/>
      <c r="U41" s="79"/>
    </row>
    <row r="42" spans="3:19" ht="31.5" customHeight="1">
      <c r="C42" s="259" t="s">
        <v>66</v>
      </c>
      <c r="D42" s="259"/>
      <c r="E42" s="331" t="s">
        <v>203</v>
      </c>
      <c r="F42" s="331"/>
      <c r="G42" s="331"/>
      <c r="H42" s="331"/>
      <c r="I42" s="331"/>
      <c r="J42" s="331"/>
      <c r="K42" s="331"/>
      <c r="L42" s="332"/>
      <c r="M42" s="332"/>
      <c r="N42" s="332"/>
      <c r="O42" s="332"/>
      <c r="P42" s="332"/>
      <c r="Q42" s="332"/>
      <c r="R42" s="332"/>
      <c r="S42" s="332"/>
    </row>
    <row r="44" spans="4:21" ht="13.5">
      <c r="D44" s="255" t="s">
        <v>41</v>
      </c>
      <c r="E44" s="256"/>
      <c r="F44" s="257" t="s">
        <v>154</v>
      </c>
      <c r="G44" s="258"/>
      <c r="H44" s="249"/>
      <c r="I44" s="250"/>
      <c r="J44" s="250"/>
      <c r="K44" s="250"/>
      <c r="L44" s="250"/>
      <c r="M44" s="250"/>
      <c r="N44" s="250"/>
      <c r="O44" s="250"/>
      <c r="P44" s="250"/>
      <c r="Q44" s="250"/>
      <c r="R44" s="81"/>
      <c r="S44" s="82"/>
      <c r="T44" s="82"/>
      <c r="U44" s="82"/>
    </row>
    <row r="45" spans="4:21" ht="13.5">
      <c r="D45" s="54" t="s">
        <v>39</v>
      </c>
      <c r="E45" s="56" t="s">
        <v>40</v>
      </c>
      <c r="F45" s="69" t="s">
        <v>155</v>
      </c>
      <c r="G45" s="70" t="s">
        <v>156</v>
      </c>
      <c r="H45" s="249"/>
      <c r="I45" s="83"/>
      <c r="J45" s="83"/>
      <c r="K45" s="83"/>
      <c r="L45" s="83"/>
      <c r="M45" s="83"/>
      <c r="N45" s="83"/>
      <c r="O45" s="83"/>
      <c r="P45" s="83"/>
      <c r="Q45" s="83"/>
      <c r="R45" s="84"/>
      <c r="S45" s="82"/>
      <c r="T45" s="82"/>
      <c r="U45" s="82"/>
    </row>
    <row r="46" spans="2:25" ht="24" customHeight="1">
      <c r="B46" s="253" t="s">
        <v>37</v>
      </c>
      <c r="C46" s="254"/>
      <c r="D46" s="205" t="s">
        <v>205</v>
      </c>
      <c r="E46" s="206" t="s">
        <v>206</v>
      </c>
      <c r="F46" s="180" t="s">
        <v>207</v>
      </c>
      <c r="G46" s="179" t="s">
        <v>208</v>
      </c>
      <c r="H46" s="80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40"/>
      <c r="T46" s="41"/>
      <c r="U46" s="41"/>
      <c r="V46" s="106"/>
      <c r="W46" s="122" t="str">
        <f>IF(D46="","",+D46&amp;"  "&amp;E46)</f>
        <v>小林  郁弥</v>
      </c>
      <c r="X46" s="122" t="str">
        <f>IF(F46="","",ASC(+F46&amp;" "&amp;G46))</f>
        <v>ｺﾊﾞﾔｼ ﾌﾐﾔ</v>
      </c>
      <c r="Y46" s="126">
        <f>IF(H46="","",H46)</f>
      </c>
    </row>
    <row r="47" spans="2:25" ht="24" customHeight="1">
      <c r="B47" s="247" t="s">
        <v>68</v>
      </c>
      <c r="C47" s="248"/>
      <c r="D47" s="207" t="s">
        <v>209</v>
      </c>
      <c r="E47" s="208" t="s">
        <v>210</v>
      </c>
      <c r="F47" s="181" t="s">
        <v>211</v>
      </c>
      <c r="G47" s="146" t="s">
        <v>212</v>
      </c>
      <c r="H47" s="80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40"/>
      <c r="T47" s="41"/>
      <c r="U47" s="73"/>
      <c r="V47" s="106"/>
      <c r="W47" s="122" t="str">
        <f>IF(D47="","",+D47&amp;"  "&amp;E47)</f>
        <v>中梶  秀則</v>
      </c>
      <c r="X47" s="122" t="str">
        <f>IF(F47="","",ASC(+F47&amp;" "&amp;G47))</f>
        <v>ﾅｶｶｼﾞ ﾋﾃﾞﾉﾘ</v>
      </c>
      <c r="Y47" s="126">
        <f>IF(H47="","",H47)</f>
      </c>
    </row>
    <row r="48" spans="2:25" ht="24" customHeight="1">
      <c r="B48" s="273" t="s">
        <v>69</v>
      </c>
      <c r="C48" s="274"/>
      <c r="D48" s="154"/>
      <c r="E48" s="155"/>
      <c r="F48" s="182"/>
      <c r="G48" s="155"/>
      <c r="H48" s="80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40"/>
      <c r="T48" s="41"/>
      <c r="U48" s="73"/>
      <c r="V48" s="106"/>
      <c r="W48" s="122">
        <f>IF(D48="","",+D48&amp;"  "&amp;E48)</f>
      </c>
      <c r="X48" s="122">
        <f>IF(F48="","",ASC(+F48&amp;" "&amp;G48))</f>
      </c>
      <c r="Y48" s="126">
        <f>IF(H48="","",H48)</f>
      </c>
    </row>
    <row r="49" spans="2:25" ht="24" customHeight="1">
      <c r="B49" s="251" t="s">
        <v>69</v>
      </c>
      <c r="C49" s="252"/>
      <c r="D49" s="163"/>
      <c r="E49" s="164"/>
      <c r="F49" s="183"/>
      <c r="G49" s="164"/>
      <c r="H49" s="80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40"/>
      <c r="T49" s="41"/>
      <c r="U49" s="73"/>
      <c r="V49" s="106">
        <f>IF(C49="","",+C49&amp;"  "&amp;D49)</f>
      </c>
      <c r="W49" s="122">
        <f>IF(D49="","",+D49&amp;"  "&amp;E49)</f>
      </c>
      <c r="X49" s="122">
        <f>IF(F49="","",ASC(+F49&amp;" "&amp;G49))</f>
      </c>
      <c r="Y49" s="126">
        <f>IF(H49="","",H49)</f>
      </c>
    </row>
    <row r="53" spans="3:21" s="92" customFormat="1" ht="13.5">
      <c r="C53" s="321" t="s">
        <v>257</v>
      </c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</row>
    <row r="54" s="92" customFormat="1" ht="9.75" customHeight="1"/>
    <row r="55" spans="3:21" s="92" customFormat="1" ht="25.5" customHeight="1">
      <c r="C55" s="320" t="s">
        <v>213</v>
      </c>
      <c r="D55" s="320"/>
      <c r="E55" s="320"/>
      <c r="F55" s="320"/>
      <c r="G55" s="93" t="s">
        <v>70</v>
      </c>
      <c r="H55" s="94"/>
      <c r="I55" s="94"/>
      <c r="K55" s="238" t="s">
        <v>71</v>
      </c>
      <c r="L55" s="239"/>
      <c r="M55" s="319" t="s">
        <v>214</v>
      </c>
      <c r="N55" s="319"/>
      <c r="O55" s="319"/>
      <c r="P55" s="319"/>
      <c r="Q55" s="319"/>
      <c r="R55" s="319"/>
      <c r="S55" s="319"/>
      <c r="T55" s="319"/>
      <c r="U55" s="92" t="s">
        <v>5</v>
      </c>
    </row>
    <row r="56" s="92" customFormat="1" ht="27.75" customHeight="1"/>
    <row r="57" spans="3:21" s="92" customFormat="1" ht="13.5">
      <c r="C57" s="321" t="s">
        <v>215</v>
      </c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</row>
    <row r="58" s="92" customFormat="1" ht="9.75" customHeight="1"/>
    <row r="59" spans="3:21" s="92" customFormat="1" ht="25.5" customHeight="1">
      <c r="C59" s="320" t="s">
        <v>216</v>
      </c>
      <c r="D59" s="320"/>
      <c r="E59" s="320"/>
      <c r="F59" s="320"/>
      <c r="G59" s="241" t="s">
        <v>72</v>
      </c>
      <c r="H59" s="242"/>
      <c r="I59" s="242"/>
      <c r="J59" s="242"/>
      <c r="K59" s="238" t="s">
        <v>73</v>
      </c>
      <c r="L59" s="240"/>
      <c r="M59" s="320" t="s">
        <v>217</v>
      </c>
      <c r="N59" s="320"/>
      <c r="O59" s="320"/>
      <c r="P59" s="320"/>
      <c r="Q59" s="320"/>
      <c r="R59" s="320"/>
      <c r="S59" s="320"/>
      <c r="T59" s="320"/>
      <c r="U59" s="92" t="s">
        <v>5</v>
      </c>
    </row>
  </sheetData>
  <sheetProtection/>
  <mergeCells count="47">
    <mergeCell ref="O34:U36"/>
    <mergeCell ref="U6:U8"/>
    <mergeCell ref="S6:S8"/>
    <mergeCell ref="D7:E7"/>
    <mergeCell ref="F7:G7"/>
    <mergeCell ref="O38:S39"/>
    <mergeCell ref="C39:D40"/>
    <mergeCell ref="B48:C48"/>
    <mergeCell ref="B47:C47"/>
    <mergeCell ref="H7:H8"/>
    <mergeCell ref="I7:O7"/>
    <mergeCell ref="B9:B28"/>
    <mergeCell ref="B29:B32"/>
    <mergeCell ref="C38:D38"/>
    <mergeCell ref="E38:K38"/>
    <mergeCell ref="L38:L40"/>
    <mergeCell ref="M38:N39"/>
    <mergeCell ref="I44:O44"/>
    <mergeCell ref="B1:U1"/>
    <mergeCell ref="B2:U2"/>
    <mergeCell ref="B3:U3"/>
    <mergeCell ref="P7:Q7"/>
    <mergeCell ref="I6:Q6"/>
    <mergeCell ref="T6:T8"/>
    <mergeCell ref="I30:R30"/>
    <mergeCell ref="C41:D41"/>
    <mergeCell ref="E41:S41"/>
    <mergeCell ref="K55:L55"/>
    <mergeCell ref="E39:K40"/>
    <mergeCell ref="M40:N40"/>
    <mergeCell ref="C57:U57"/>
    <mergeCell ref="O40:S40"/>
    <mergeCell ref="C42:D42"/>
    <mergeCell ref="E42:S42"/>
    <mergeCell ref="D44:E44"/>
    <mergeCell ref="F44:G44"/>
    <mergeCell ref="H44:H45"/>
    <mergeCell ref="M55:T55"/>
    <mergeCell ref="P44:Q44"/>
    <mergeCell ref="B46:C46"/>
    <mergeCell ref="C59:F59"/>
    <mergeCell ref="G59:J59"/>
    <mergeCell ref="K59:L59"/>
    <mergeCell ref="M59:T59"/>
    <mergeCell ref="B49:C49"/>
    <mergeCell ref="C53:U53"/>
    <mergeCell ref="C55:F5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AM45"/>
  <sheetViews>
    <sheetView view="pageBreakPreview" zoomScaleSheetLayoutView="100" zoomScalePageLayoutView="0" workbookViewId="0" topLeftCell="A1">
      <selection activeCell="J10" sqref="J10"/>
    </sheetView>
  </sheetViews>
  <sheetFormatPr defaultColWidth="9.00390625" defaultRowHeight="13.5"/>
  <cols>
    <col min="1" max="1" width="3.625" style="50" customWidth="1"/>
    <col min="2" max="2" width="2.875" style="50" bestFit="1" customWidth="1"/>
    <col min="3" max="3" width="3.50390625" style="50" bestFit="1" customWidth="1"/>
    <col min="4" max="7" width="8.625" style="50" customWidth="1"/>
    <col min="8" max="8" width="4.625" style="50" customWidth="1"/>
    <col min="9" max="18" width="3.875" style="50" customWidth="1"/>
    <col min="19" max="21" width="8.625" style="50" customWidth="1"/>
    <col min="22" max="22" width="4.625" style="50" customWidth="1"/>
    <col min="23" max="24" width="15.625" style="50" hidden="1" customWidth="1"/>
    <col min="25" max="25" width="4.625" style="50" hidden="1" customWidth="1"/>
    <col min="26" max="26" width="13.875" style="50" hidden="1" customWidth="1"/>
    <col min="27" max="36" width="4.625" style="50" hidden="1" customWidth="1"/>
    <col min="37" max="39" width="9.00390625" style="50" hidden="1" customWidth="1"/>
    <col min="40" max="40" width="9.00390625" style="50" customWidth="1"/>
    <col min="41" max="16384" width="9.00390625" style="50" customWidth="1"/>
  </cols>
  <sheetData>
    <row r="1" spans="2:21" ht="19.5" customHeight="1">
      <c r="B1" s="333" t="s">
        <v>36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201"/>
      <c r="T1" s="201"/>
      <c r="U1" s="201"/>
    </row>
    <row r="2" spans="2:21" ht="19.5" customHeight="1">
      <c r="B2" s="306" t="s">
        <v>130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51"/>
      <c r="T2" s="51"/>
      <c r="U2" s="51"/>
    </row>
    <row r="3" spans="2:21" ht="19.5" customHeight="1">
      <c r="B3" s="358" t="s">
        <v>131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197"/>
      <c r="T3" s="197"/>
      <c r="U3" s="197"/>
    </row>
    <row r="4" spans="2:21" ht="6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2:8" ht="18" customHeight="1">
      <c r="B5" s="304" t="s">
        <v>148</v>
      </c>
      <c r="C5" s="268"/>
      <c r="D5" s="268"/>
      <c r="E5" s="134"/>
      <c r="F5" s="82"/>
      <c r="G5" s="82"/>
      <c r="H5" s="135"/>
    </row>
    <row r="6" spans="2:9" ht="17.25" customHeight="1">
      <c r="B6" s="268"/>
      <c r="C6" s="268"/>
      <c r="D6" s="268"/>
      <c r="I6" s="95" t="s">
        <v>190</v>
      </c>
    </row>
    <row r="7" spans="4:21" ht="13.5" customHeight="1">
      <c r="D7" s="255" t="s">
        <v>41</v>
      </c>
      <c r="E7" s="256"/>
      <c r="F7" s="257" t="s">
        <v>154</v>
      </c>
      <c r="G7" s="258"/>
      <c r="H7" s="302" t="s">
        <v>0</v>
      </c>
      <c r="I7" s="224" t="s">
        <v>48</v>
      </c>
      <c r="J7" s="226" t="s">
        <v>49</v>
      </c>
      <c r="K7" s="228" t="s">
        <v>150</v>
      </c>
      <c r="L7" s="229"/>
      <c r="M7" s="230"/>
      <c r="N7" s="228" t="s">
        <v>151</v>
      </c>
      <c r="O7" s="229"/>
      <c r="P7" s="230"/>
      <c r="Q7" s="81"/>
      <c r="R7" s="81"/>
      <c r="S7" s="82"/>
      <c r="T7" s="79"/>
      <c r="U7" s="82"/>
    </row>
    <row r="8" spans="4:39" ht="13.5">
      <c r="D8" s="54" t="s">
        <v>39</v>
      </c>
      <c r="E8" s="56" t="s">
        <v>40</v>
      </c>
      <c r="F8" s="69" t="s">
        <v>155</v>
      </c>
      <c r="G8" s="70" t="s">
        <v>156</v>
      </c>
      <c r="H8" s="278"/>
      <c r="I8" s="225"/>
      <c r="J8" s="227"/>
      <c r="K8" s="231" t="s">
        <v>48</v>
      </c>
      <c r="L8" s="232"/>
      <c r="M8" s="233"/>
      <c r="N8" s="231" t="s">
        <v>49</v>
      </c>
      <c r="O8" s="232"/>
      <c r="P8" s="233"/>
      <c r="Q8" s="83"/>
      <c r="R8" s="84"/>
      <c r="S8" s="82"/>
      <c r="T8" s="139"/>
      <c r="U8" s="82"/>
      <c r="W8" s="121" t="s">
        <v>41</v>
      </c>
      <c r="X8" s="121" t="s">
        <v>6</v>
      </c>
      <c r="Y8" s="123" t="s">
        <v>0</v>
      </c>
      <c r="Z8" s="123" t="s">
        <v>120</v>
      </c>
      <c r="AA8" s="121" t="s">
        <v>109</v>
      </c>
      <c r="AB8" s="121" t="s">
        <v>110</v>
      </c>
      <c r="AC8" s="126"/>
      <c r="AD8" s="80"/>
      <c r="AE8" s="80"/>
      <c r="AF8" s="80"/>
      <c r="AG8" s="80"/>
      <c r="AH8" s="80"/>
      <c r="AI8" s="80"/>
      <c r="AJ8" s="141"/>
      <c r="AK8" s="121">
        <v>500</v>
      </c>
      <c r="AL8" s="121" t="s">
        <v>179</v>
      </c>
      <c r="AM8" s="126"/>
    </row>
    <row r="9" spans="2:39" ht="15" customHeight="1">
      <c r="B9" s="218" t="s">
        <v>43</v>
      </c>
      <c r="C9" s="109">
        <v>1</v>
      </c>
      <c r="D9" s="145" t="s">
        <v>247</v>
      </c>
      <c r="E9" s="146" t="s">
        <v>248</v>
      </c>
      <c r="F9" s="145" t="s">
        <v>249</v>
      </c>
      <c r="G9" s="146" t="s">
        <v>250</v>
      </c>
      <c r="H9" s="147">
        <v>1</v>
      </c>
      <c r="I9" s="148" t="s">
        <v>42</v>
      </c>
      <c r="J9" s="175" t="s">
        <v>42</v>
      </c>
      <c r="K9" s="346"/>
      <c r="L9" s="347"/>
      <c r="M9" s="348"/>
      <c r="N9" s="349"/>
      <c r="O9" s="341"/>
      <c r="P9" s="342"/>
      <c r="Q9" s="74"/>
      <c r="R9" s="74"/>
      <c r="S9" s="275"/>
      <c r="T9" s="276"/>
      <c r="U9" s="276"/>
      <c r="W9" s="122" t="str">
        <f>IF(D9="","",+D9&amp;"  "&amp;E9)</f>
        <v>中村  愛花</v>
      </c>
      <c r="X9" s="122" t="str">
        <f>IF(F9="","",ASC(+F9&amp;" "&amp;G9))</f>
        <v>ﾅｶﾑﾗ ｱｲｶ</v>
      </c>
      <c r="Y9" s="121">
        <f>IF(H9="","",H9)</f>
        <v>1</v>
      </c>
      <c r="Z9" s="121"/>
      <c r="AA9" s="121" t="str">
        <f aca="true" t="shared" si="0" ref="AA9:AB13">IF(I9="","",I9)</f>
        <v>○</v>
      </c>
      <c r="AB9" s="121" t="str">
        <f t="shared" si="0"/>
        <v>○</v>
      </c>
      <c r="AC9" s="126"/>
      <c r="AD9" s="80"/>
      <c r="AE9" s="80"/>
      <c r="AF9" s="80"/>
      <c r="AG9" s="80"/>
      <c r="AH9" s="80"/>
      <c r="AI9" s="80"/>
      <c r="AJ9" s="142"/>
      <c r="AK9" s="127">
        <f>IF(K9="","",K9)</f>
      </c>
      <c r="AL9" s="46">
        <f>IF(N9="","",N9)</f>
      </c>
      <c r="AM9" s="140"/>
    </row>
    <row r="10" spans="2:39" ht="15" customHeight="1">
      <c r="B10" s="219"/>
      <c r="C10" s="110">
        <v>2</v>
      </c>
      <c r="D10" s="154"/>
      <c r="E10" s="155"/>
      <c r="F10" s="154"/>
      <c r="G10" s="155"/>
      <c r="H10" s="156"/>
      <c r="I10" s="157"/>
      <c r="J10" s="176"/>
      <c r="K10" s="354"/>
      <c r="L10" s="355"/>
      <c r="M10" s="356"/>
      <c r="N10" s="357"/>
      <c r="O10" s="344"/>
      <c r="P10" s="345"/>
      <c r="Q10" s="74"/>
      <c r="R10" s="74"/>
      <c r="S10" s="82"/>
      <c r="T10" s="41"/>
      <c r="U10" s="82"/>
      <c r="W10" s="122">
        <f>IF(D10="","",+D10&amp;"  "&amp;E10)</f>
      </c>
      <c r="X10" s="122">
        <f>IF(F10="","",ASC(+F10&amp;" "&amp;G10))</f>
      </c>
      <c r="Y10" s="121">
        <f>IF(H10="","",H10)</f>
      </c>
      <c r="Z10" s="121"/>
      <c r="AA10" s="121">
        <f t="shared" si="0"/>
      </c>
      <c r="AB10" s="121">
        <f t="shared" si="0"/>
      </c>
      <c r="AC10" s="126"/>
      <c r="AD10" s="80"/>
      <c r="AE10" s="80"/>
      <c r="AF10" s="80"/>
      <c r="AG10" s="80"/>
      <c r="AH10" s="80"/>
      <c r="AI10" s="80"/>
      <c r="AJ10" s="142"/>
      <c r="AK10" s="127">
        <f>IF(K10="","",K10)</f>
      </c>
      <c r="AL10" s="46">
        <f>IF(N10="","",N10)</f>
      </c>
      <c r="AM10" s="140"/>
    </row>
    <row r="11" spans="2:39" ht="15" customHeight="1">
      <c r="B11" s="219"/>
      <c r="C11" s="110">
        <v>3</v>
      </c>
      <c r="D11" s="154"/>
      <c r="E11" s="155"/>
      <c r="F11" s="154"/>
      <c r="G11" s="155"/>
      <c r="H11" s="156"/>
      <c r="I11" s="157"/>
      <c r="J11" s="176"/>
      <c r="K11" s="354"/>
      <c r="L11" s="355"/>
      <c r="M11" s="356"/>
      <c r="N11" s="357"/>
      <c r="O11" s="344"/>
      <c r="P11" s="345"/>
      <c r="Q11" s="74"/>
      <c r="R11" s="74"/>
      <c r="S11" s="82"/>
      <c r="T11" s="41"/>
      <c r="U11" s="82"/>
      <c r="W11" s="122">
        <f>IF(D11="","",+D11&amp;"  "&amp;E11)</f>
      </c>
      <c r="X11" s="122">
        <f>IF(F11="","",ASC(+F11&amp;" "&amp;G11))</f>
      </c>
      <c r="Y11" s="121">
        <f>IF(H11="","",H11)</f>
      </c>
      <c r="Z11" s="121"/>
      <c r="AA11" s="121">
        <f t="shared" si="0"/>
      </c>
      <c r="AB11" s="121">
        <f t="shared" si="0"/>
      </c>
      <c r="AC11" s="126"/>
      <c r="AD11" s="80"/>
      <c r="AE11" s="80"/>
      <c r="AF11" s="80"/>
      <c r="AG11" s="80"/>
      <c r="AH11" s="80"/>
      <c r="AI11" s="80"/>
      <c r="AJ11" s="142"/>
      <c r="AK11" s="127">
        <f>IF(K11="","",K11)</f>
      </c>
      <c r="AL11" s="46">
        <f>IF(N11="","",N11)</f>
      </c>
      <c r="AM11" s="140"/>
    </row>
    <row r="12" spans="2:39" ht="15" customHeight="1">
      <c r="B12" s="219"/>
      <c r="C12" s="110">
        <v>4</v>
      </c>
      <c r="D12" s="154"/>
      <c r="E12" s="155"/>
      <c r="F12" s="154"/>
      <c r="G12" s="155"/>
      <c r="H12" s="156"/>
      <c r="I12" s="157"/>
      <c r="J12" s="176"/>
      <c r="K12" s="354"/>
      <c r="L12" s="355"/>
      <c r="M12" s="356"/>
      <c r="N12" s="357"/>
      <c r="O12" s="344"/>
      <c r="P12" s="345"/>
      <c r="Q12" s="74"/>
      <c r="R12" s="74"/>
      <c r="S12" s="82"/>
      <c r="T12" s="41"/>
      <c r="U12" s="82"/>
      <c r="W12" s="122">
        <f>IF(D12="","",+D12&amp;"  "&amp;E12)</f>
      </c>
      <c r="X12" s="122">
        <f>IF(F12="","",ASC(+F12&amp;" "&amp;G12))</f>
      </c>
      <c r="Y12" s="121">
        <f>IF(H12="","",H12)</f>
      </c>
      <c r="Z12" s="121"/>
      <c r="AA12" s="121">
        <f t="shared" si="0"/>
      </c>
      <c r="AB12" s="121">
        <f t="shared" si="0"/>
      </c>
      <c r="AC12" s="126"/>
      <c r="AD12" s="80"/>
      <c r="AE12" s="80"/>
      <c r="AF12" s="80"/>
      <c r="AG12" s="80"/>
      <c r="AH12" s="80"/>
      <c r="AI12" s="80"/>
      <c r="AJ12" s="142"/>
      <c r="AK12" s="127">
        <f>IF(K12="","",K12)</f>
      </c>
      <c r="AL12" s="46">
        <f>IF(N12="","",N12)</f>
      </c>
      <c r="AM12" s="140"/>
    </row>
    <row r="13" spans="2:39" ht="15" customHeight="1">
      <c r="B13" s="220"/>
      <c r="C13" s="77">
        <v>5</v>
      </c>
      <c r="D13" s="163"/>
      <c r="E13" s="164"/>
      <c r="F13" s="163"/>
      <c r="G13" s="164"/>
      <c r="H13" s="165"/>
      <c r="I13" s="166"/>
      <c r="J13" s="177"/>
      <c r="K13" s="350"/>
      <c r="L13" s="351"/>
      <c r="M13" s="352"/>
      <c r="N13" s="353"/>
      <c r="O13" s="329"/>
      <c r="P13" s="330"/>
      <c r="Q13" s="74"/>
      <c r="R13" s="74"/>
      <c r="S13" s="82"/>
      <c r="T13" s="41"/>
      <c r="U13" s="82"/>
      <c r="W13" s="122">
        <f>IF(D13="","",+D13&amp;"  "&amp;E13)</f>
      </c>
      <c r="X13" s="122">
        <f>IF(F13="","",ASC(+F13&amp;" "&amp;G13))</f>
      </c>
      <c r="Y13" s="121">
        <f>IF(H13="","",H13)</f>
      </c>
      <c r="Z13" s="121"/>
      <c r="AA13" s="121">
        <f t="shared" si="0"/>
      </c>
      <c r="AB13" s="121">
        <f t="shared" si="0"/>
      </c>
      <c r="AC13" s="126"/>
      <c r="AD13" s="80"/>
      <c r="AE13" s="80"/>
      <c r="AF13" s="80"/>
      <c r="AG13" s="80"/>
      <c r="AH13" s="80"/>
      <c r="AI13" s="80"/>
      <c r="AJ13" s="142"/>
      <c r="AK13" s="127">
        <f>IF(K13="","",K13)</f>
      </c>
      <c r="AL13" s="46">
        <f>IF(N13="","",N13)</f>
      </c>
      <c r="AM13" s="140"/>
    </row>
    <row r="14" ht="18" customHeight="1" thickBot="1"/>
    <row r="15" spans="5:11" ht="24" customHeight="1" thickTop="1">
      <c r="E15" s="264" t="s">
        <v>198</v>
      </c>
      <c r="F15" s="265"/>
      <c r="G15" s="265"/>
      <c r="H15" s="265"/>
      <c r="I15" s="265"/>
      <c r="J15" s="265"/>
      <c r="K15" s="266"/>
    </row>
    <row r="16" spans="5:11" ht="24" customHeight="1">
      <c r="E16" s="267"/>
      <c r="F16" s="268"/>
      <c r="G16" s="268"/>
      <c r="H16" s="268"/>
      <c r="I16" s="268"/>
      <c r="J16" s="268"/>
      <c r="K16" s="269"/>
    </row>
    <row r="17" spans="5:11" ht="24" customHeight="1" thickBot="1">
      <c r="E17" s="270"/>
      <c r="F17" s="271"/>
      <c r="G17" s="271"/>
      <c r="H17" s="271"/>
      <c r="I17" s="271"/>
      <c r="J17" s="271"/>
      <c r="K17" s="272"/>
    </row>
    <row r="18" ht="24" customHeight="1" thickTop="1"/>
    <row r="19" spans="3:21" ht="15.75" customHeight="1">
      <c r="C19" s="260" t="s">
        <v>6</v>
      </c>
      <c r="D19" s="260"/>
      <c r="E19" s="337" t="s">
        <v>200</v>
      </c>
      <c r="F19" s="338"/>
      <c r="G19" s="338"/>
      <c r="H19" s="338"/>
      <c r="I19" s="338"/>
      <c r="J19" s="338"/>
      <c r="K19" s="339"/>
      <c r="L19" s="284" t="s">
        <v>67</v>
      </c>
      <c r="M19" s="279" t="s">
        <v>3</v>
      </c>
      <c r="N19" s="236"/>
      <c r="O19" s="340" t="s">
        <v>251</v>
      </c>
      <c r="P19" s="341"/>
      <c r="Q19" s="341"/>
      <c r="R19" s="341"/>
      <c r="S19" s="342"/>
      <c r="T19" s="79"/>
      <c r="U19" s="79"/>
    </row>
    <row r="20" spans="3:21" ht="7.5" customHeight="1">
      <c r="C20" s="291" t="s">
        <v>38</v>
      </c>
      <c r="D20" s="292"/>
      <c r="E20" s="322" t="s">
        <v>199</v>
      </c>
      <c r="F20" s="323"/>
      <c r="G20" s="323"/>
      <c r="H20" s="323"/>
      <c r="I20" s="323"/>
      <c r="J20" s="323"/>
      <c r="K20" s="324"/>
      <c r="L20" s="284"/>
      <c r="M20" s="303"/>
      <c r="N20" s="223"/>
      <c r="O20" s="343"/>
      <c r="P20" s="344"/>
      <c r="Q20" s="344"/>
      <c r="R20" s="344"/>
      <c r="S20" s="345"/>
      <c r="T20" s="79"/>
      <c r="U20" s="79"/>
    </row>
    <row r="21" spans="3:19" ht="24" customHeight="1">
      <c r="C21" s="293"/>
      <c r="D21" s="293"/>
      <c r="E21" s="325"/>
      <c r="F21" s="326"/>
      <c r="G21" s="326"/>
      <c r="H21" s="326"/>
      <c r="I21" s="326"/>
      <c r="J21" s="326"/>
      <c r="K21" s="327"/>
      <c r="L21" s="285"/>
      <c r="M21" s="277" t="s">
        <v>4</v>
      </c>
      <c r="N21" s="278"/>
      <c r="O21" s="328" t="s">
        <v>252</v>
      </c>
      <c r="P21" s="329"/>
      <c r="Q21" s="329"/>
      <c r="R21" s="329"/>
      <c r="S21" s="330"/>
    </row>
    <row r="22" spans="3:21" ht="15.75" customHeight="1">
      <c r="C22" s="260" t="s">
        <v>6</v>
      </c>
      <c r="D22" s="260"/>
      <c r="E22" s="334" t="s">
        <v>204</v>
      </c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6"/>
      <c r="T22" s="79"/>
      <c r="U22" s="79"/>
    </row>
    <row r="23" spans="3:19" ht="31.5" customHeight="1">
      <c r="C23" s="259" t="s">
        <v>66</v>
      </c>
      <c r="D23" s="259"/>
      <c r="E23" s="331" t="s">
        <v>203</v>
      </c>
      <c r="F23" s="331"/>
      <c r="G23" s="331"/>
      <c r="H23" s="331"/>
      <c r="I23" s="331"/>
      <c r="J23" s="331"/>
      <c r="K23" s="331"/>
      <c r="L23" s="332"/>
      <c r="M23" s="332"/>
      <c r="N23" s="332"/>
      <c r="O23" s="332"/>
      <c r="P23" s="332"/>
      <c r="Q23" s="332"/>
      <c r="R23" s="332"/>
      <c r="S23" s="332"/>
    </row>
    <row r="25" spans="4:21" ht="13.5">
      <c r="D25" s="255" t="s">
        <v>41</v>
      </c>
      <c r="E25" s="256"/>
      <c r="F25" s="257" t="s">
        <v>154</v>
      </c>
      <c r="G25" s="258"/>
      <c r="H25" s="249"/>
      <c r="I25" s="250"/>
      <c r="J25" s="250"/>
      <c r="K25" s="250"/>
      <c r="L25" s="250"/>
      <c r="M25" s="250"/>
      <c r="N25" s="250"/>
      <c r="O25" s="250"/>
      <c r="P25" s="250"/>
      <c r="Q25" s="250"/>
      <c r="R25" s="81"/>
      <c r="S25" s="82"/>
      <c r="T25" s="82"/>
      <c r="U25" s="82"/>
    </row>
    <row r="26" spans="4:21" ht="13.5">
      <c r="D26" s="54" t="s">
        <v>39</v>
      </c>
      <c r="E26" s="56" t="s">
        <v>40</v>
      </c>
      <c r="F26" s="69" t="s">
        <v>155</v>
      </c>
      <c r="G26" s="70" t="s">
        <v>156</v>
      </c>
      <c r="H26" s="249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2"/>
      <c r="T26" s="82"/>
      <c r="U26" s="82"/>
    </row>
    <row r="27" spans="2:25" ht="24" customHeight="1">
      <c r="B27" s="253" t="s">
        <v>37</v>
      </c>
      <c r="C27" s="254"/>
      <c r="D27" s="178" t="s">
        <v>205</v>
      </c>
      <c r="E27" s="179" t="s">
        <v>206</v>
      </c>
      <c r="F27" s="180" t="s">
        <v>253</v>
      </c>
      <c r="G27" s="179" t="s">
        <v>254</v>
      </c>
      <c r="H27" s="80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40"/>
      <c r="T27" s="41"/>
      <c r="U27" s="41"/>
      <c r="V27" s="106"/>
      <c r="W27" s="122" t="str">
        <f>IF(D27="","",+D27&amp;"  "&amp;E27)</f>
        <v>小林  郁弥</v>
      </c>
      <c r="X27" s="122" t="str">
        <f>IF(F27="","",ASC(+F27&amp;" "&amp;G27))</f>
        <v>ｺﾊﾞﾔｼ ﾌﾐﾔ</v>
      </c>
      <c r="Y27" s="126">
        <f>IF(H27="","",H27)</f>
      </c>
    </row>
    <row r="28" spans="2:25" ht="24" customHeight="1">
      <c r="B28" s="247" t="s">
        <v>68</v>
      </c>
      <c r="C28" s="248"/>
      <c r="D28" s="145" t="s">
        <v>209</v>
      </c>
      <c r="E28" s="146" t="s">
        <v>210</v>
      </c>
      <c r="F28" s="181" t="s">
        <v>255</v>
      </c>
      <c r="G28" s="146" t="s">
        <v>256</v>
      </c>
      <c r="H28" s="80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40"/>
      <c r="T28" s="41"/>
      <c r="U28" s="73"/>
      <c r="V28" s="106"/>
      <c r="W28" s="122" t="str">
        <f>IF(D28="","",+D28&amp;"  "&amp;E28)</f>
        <v>中梶  秀則</v>
      </c>
      <c r="X28" s="122" t="str">
        <f>IF(F28="","",ASC(+F28&amp;" "&amp;G28))</f>
        <v>ﾅｶｶｼﾞ ﾋﾃﾞﾉﾘ</v>
      </c>
      <c r="Y28" s="126">
        <f>IF(H28="","",H28)</f>
      </c>
    </row>
    <row r="29" spans="2:25" ht="24" customHeight="1">
      <c r="B29" s="273" t="s">
        <v>69</v>
      </c>
      <c r="C29" s="274"/>
      <c r="D29" s="154"/>
      <c r="E29" s="155"/>
      <c r="F29" s="182"/>
      <c r="G29" s="155"/>
      <c r="H29" s="80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40"/>
      <c r="T29" s="41"/>
      <c r="U29" s="73"/>
      <c r="V29" s="106"/>
      <c r="W29" s="122">
        <f>IF(D29="","",+D29&amp;"  "&amp;E29)</f>
      </c>
      <c r="X29" s="122">
        <f>IF(F29="","",ASC(+F29&amp;" "&amp;G29))</f>
      </c>
      <c r="Y29" s="126">
        <f>IF(H29="","",H29)</f>
      </c>
    </row>
    <row r="30" spans="2:25" ht="24" customHeight="1">
      <c r="B30" s="251" t="s">
        <v>69</v>
      </c>
      <c r="C30" s="252"/>
      <c r="D30" s="163"/>
      <c r="E30" s="164"/>
      <c r="F30" s="183"/>
      <c r="G30" s="164"/>
      <c r="H30" s="80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40"/>
      <c r="T30" s="41"/>
      <c r="U30" s="73"/>
      <c r="V30" s="106">
        <f>IF(C30="","",+C30&amp;"  "&amp;D30)</f>
      </c>
      <c r="W30" s="122">
        <f>IF(D30="","",+D30&amp;"  "&amp;E30)</f>
      </c>
      <c r="X30" s="122">
        <f>IF(F30="","",ASC(+F30&amp;" "&amp;G30))</f>
      </c>
      <c r="Y30" s="126">
        <f>IF(H30="","",H30)</f>
      </c>
    </row>
    <row r="33" spans="3:21" s="92" customFormat="1" ht="13.5">
      <c r="C33" s="321" t="s">
        <v>257</v>
      </c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</row>
    <row r="34" s="92" customFormat="1" ht="9.75" customHeight="1"/>
    <row r="35" spans="3:21" s="92" customFormat="1" ht="25.5" customHeight="1">
      <c r="C35" s="320" t="s">
        <v>213</v>
      </c>
      <c r="D35" s="320"/>
      <c r="E35" s="320"/>
      <c r="F35" s="320"/>
      <c r="G35" s="204" t="s">
        <v>70</v>
      </c>
      <c r="H35" s="94"/>
      <c r="I35" s="94"/>
      <c r="K35" s="238"/>
      <c r="L35" s="238"/>
      <c r="M35" s="359"/>
      <c r="N35" s="359"/>
      <c r="O35" s="359"/>
      <c r="P35" s="359"/>
      <c r="Q35" s="359"/>
      <c r="R35" s="359"/>
      <c r="S35" s="359"/>
      <c r="T35" s="359"/>
      <c r="U35" s="185"/>
    </row>
    <row r="36" spans="3:6" s="92" customFormat="1" ht="13.5" customHeight="1">
      <c r="C36" s="185"/>
      <c r="D36" s="185"/>
      <c r="E36" s="185"/>
      <c r="F36" s="185"/>
    </row>
    <row r="37" spans="3:18" s="92" customFormat="1" ht="25.5" customHeight="1">
      <c r="C37" s="359"/>
      <c r="D37" s="359"/>
      <c r="E37" s="359"/>
      <c r="F37" s="359"/>
      <c r="G37" s="238" t="s">
        <v>71</v>
      </c>
      <c r="H37" s="238"/>
      <c r="I37" s="198"/>
      <c r="J37" s="319" t="s">
        <v>214</v>
      </c>
      <c r="K37" s="319"/>
      <c r="L37" s="319"/>
      <c r="M37" s="319"/>
      <c r="N37" s="319"/>
      <c r="O37" s="319"/>
      <c r="P37" s="319"/>
      <c r="Q37" s="319"/>
      <c r="R37" s="92" t="s">
        <v>5</v>
      </c>
    </row>
    <row r="38" s="92" customFormat="1" ht="27.75" customHeight="1"/>
    <row r="39" spans="3:21" s="92" customFormat="1" ht="13.5">
      <c r="C39" s="321" t="s">
        <v>215</v>
      </c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</row>
    <row r="40" s="92" customFormat="1" ht="9.75" customHeight="1"/>
    <row r="41" spans="3:20" s="92" customFormat="1" ht="25.5" customHeight="1">
      <c r="C41" s="320" t="s">
        <v>216</v>
      </c>
      <c r="D41" s="320"/>
      <c r="E41" s="320"/>
      <c r="F41" s="320"/>
      <c r="G41" s="360" t="s">
        <v>72</v>
      </c>
      <c r="H41" s="361"/>
      <c r="I41" s="361"/>
      <c r="J41" s="361"/>
      <c r="K41" s="238"/>
      <c r="L41" s="240"/>
      <c r="M41" s="359"/>
      <c r="N41" s="359"/>
      <c r="O41" s="359"/>
      <c r="P41" s="359"/>
      <c r="Q41" s="359"/>
      <c r="R41" s="359"/>
      <c r="S41" s="359"/>
      <c r="T41" s="359"/>
    </row>
    <row r="42" spans="3:6" s="92" customFormat="1" ht="13.5" customHeight="1">
      <c r="C42" s="185"/>
      <c r="D42" s="185"/>
      <c r="E42" s="185"/>
      <c r="F42" s="185"/>
    </row>
    <row r="43" spans="3:18" s="92" customFormat="1" ht="25.5" customHeight="1">
      <c r="C43" s="202"/>
      <c r="D43" s="202"/>
      <c r="E43" s="202"/>
      <c r="F43" s="202"/>
      <c r="G43" s="93"/>
      <c r="H43" s="199" t="s">
        <v>73</v>
      </c>
      <c r="I43" s="200"/>
      <c r="J43" s="320" t="s">
        <v>217</v>
      </c>
      <c r="K43" s="320"/>
      <c r="L43" s="320"/>
      <c r="M43" s="320"/>
      <c r="N43" s="320"/>
      <c r="O43" s="320"/>
      <c r="P43" s="320"/>
      <c r="Q43" s="320"/>
      <c r="R43" s="92" t="s">
        <v>5</v>
      </c>
    </row>
    <row r="44" spans="3:10" ht="13.5">
      <c r="C44" s="203"/>
      <c r="D44" s="203"/>
      <c r="E44" s="203"/>
      <c r="F44" s="203"/>
      <c r="G44" s="203"/>
      <c r="H44" s="203"/>
      <c r="I44" s="203"/>
      <c r="J44" s="203"/>
    </row>
    <row r="45" spans="3:12" ht="13.5">
      <c r="C45" s="203"/>
      <c r="D45" s="203"/>
      <c r="E45" s="203"/>
      <c r="F45" s="203"/>
      <c r="G45" s="203"/>
      <c r="H45" s="203"/>
      <c r="I45" s="203"/>
      <c r="J45" s="203"/>
      <c r="K45" s="203"/>
      <c r="L45" s="203"/>
    </row>
  </sheetData>
  <sheetProtection/>
  <mergeCells count="61">
    <mergeCell ref="K35:L35"/>
    <mergeCell ref="M35:T35"/>
    <mergeCell ref="J37:Q37"/>
    <mergeCell ref="G41:J41"/>
    <mergeCell ref="J43:Q43"/>
    <mergeCell ref="C41:F41"/>
    <mergeCell ref="K41:L41"/>
    <mergeCell ref="M41:T41"/>
    <mergeCell ref="B1:R1"/>
    <mergeCell ref="B2:R2"/>
    <mergeCell ref="B3:R3"/>
    <mergeCell ref="C37:F37"/>
    <mergeCell ref="G37:H37"/>
    <mergeCell ref="B27:C27"/>
    <mergeCell ref="B28:C28"/>
    <mergeCell ref="B29:C29"/>
    <mergeCell ref="B30:C30"/>
    <mergeCell ref="C35:F35"/>
    <mergeCell ref="C22:D22"/>
    <mergeCell ref="E22:S22"/>
    <mergeCell ref="C23:D23"/>
    <mergeCell ref="E23:S23"/>
    <mergeCell ref="D25:E25"/>
    <mergeCell ref="F25:G25"/>
    <mergeCell ref="H25:H26"/>
    <mergeCell ref="I25:O25"/>
    <mergeCell ref="P25:Q25"/>
    <mergeCell ref="C19:D19"/>
    <mergeCell ref="E19:K19"/>
    <mergeCell ref="L19:L21"/>
    <mergeCell ref="M19:N20"/>
    <mergeCell ref="O19:S20"/>
    <mergeCell ref="C20:D21"/>
    <mergeCell ref="E20:K21"/>
    <mergeCell ref="M21:N21"/>
    <mergeCell ref="O21:S21"/>
    <mergeCell ref="S9:U9"/>
    <mergeCell ref="K10:M10"/>
    <mergeCell ref="N10:P10"/>
    <mergeCell ref="K11:M11"/>
    <mergeCell ref="N11:P11"/>
    <mergeCell ref="K12:M12"/>
    <mergeCell ref="N12:P12"/>
    <mergeCell ref="N7:P7"/>
    <mergeCell ref="K8:M8"/>
    <mergeCell ref="N8:P8"/>
    <mergeCell ref="B9:B13"/>
    <mergeCell ref="K9:M9"/>
    <mergeCell ref="N9:P9"/>
    <mergeCell ref="K13:M13"/>
    <mergeCell ref="N13:P13"/>
    <mergeCell ref="C33:U33"/>
    <mergeCell ref="C39:U39"/>
    <mergeCell ref="E15:K17"/>
    <mergeCell ref="B5:D6"/>
    <mergeCell ref="D7:E7"/>
    <mergeCell ref="F7:G7"/>
    <mergeCell ref="H7:H8"/>
    <mergeCell ref="I7:I8"/>
    <mergeCell ref="J7:J8"/>
    <mergeCell ref="K7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7" r:id="rId1"/>
  <colBreaks count="1" manualBreakCount="1">
    <brk id="1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60"/>
  <sheetViews>
    <sheetView zoomScaleSheetLayoutView="75" zoomScalePageLayoutView="0" workbookViewId="0" topLeftCell="A1">
      <selection activeCell="G22" sqref="G22"/>
    </sheetView>
  </sheetViews>
  <sheetFormatPr defaultColWidth="8.75390625" defaultRowHeight="13.5"/>
  <cols>
    <col min="1" max="1" width="3.25390625" style="112" customWidth="1"/>
    <col min="2" max="2" width="3.125" style="112" customWidth="1"/>
    <col min="3" max="6" width="10.625" style="112" customWidth="1"/>
    <col min="7" max="7" width="7.00390625" style="112" customWidth="1"/>
    <col min="8" max="8" width="19.625" style="112" customWidth="1"/>
    <col min="9" max="9" width="3.625" style="112" customWidth="1"/>
    <col min="10" max="12" width="8.75390625" style="112" customWidth="1"/>
    <col min="13" max="13" width="13.125" style="112" customWidth="1"/>
    <col min="14" max="14" width="8.75390625" style="112" customWidth="1"/>
    <col min="15" max="16" width="15.625" style="50" hidden="1" customWidth="1"/>
    <col min="17" max="17" width="4.625" style="50" hidden="1" customWidth="1"/>
    <col min="18" max="16384" width="8.75390625" style="112" customWidth="1"/>
  </cols>
  <sheetData>
    <row r="1" spans="2:14" ht="21" customHeight="1">
      <c r="B1" s="362" t="s">
        <v>7</v>
      </c>
      <c r="C1" s="363"/>
      <c r="D1" s="363"/>
      <c r="E1" s="363"/>
      <c r="F1" s="363"/>
      <c r="G1" s="363"/>
      <c r="H1" s="363"/>
      <c r="I1" s="113"/>
      <c r="J1" s="113"/>
      <c r="K1" s="113"/>
      <c r="L1" s="113"/>
      <c r="M1" s="113"/>
      <c r="N1" s="113"/>
    </row>
    <row r="2" spans="2:17" s="114" customFormat="1" ht="9" customHeight="1" thickBot="1">
      <c r="B2" s="364"/>
      <c r="C2" s="364"/>
      <c r="D2" s="364"/>
      <c r="E2" s="364"/>
      <c r="F2" s="364"/>
      <c r="G2" s="364"/>
      <c r="H2" s="364"/>
      <c r="O2" s="50"/>
      <c r="P2" s="50"/>
      <c r="Q2" s="50"/>
    </row>
    <row r="3" spans="2:17" ht="18" customHeight="1">
      <c r="B3" s="369" t="s">
        <v>33</v>
      </c>
      <c r="C3" s="366" t="s">
        <v>8</v>
      </c>
      <c r="D3" s="367"/>
      <c r="E3" s="366" t="s">
        <v>154</v>
      </c>
      <c r="F3" s="368"/>
      <c r="G3" s="369" t="s">
        <v>0</v>
      </c>
      <c r="H3" s="369" t="s">
        <v>35</v>
      </c>
      <c r="J3" s="376" t="s">
        <v>129</v>
      </c>
      <c r="K3" s="377"/>
      <c r="L3" s="377"/>
      <c r="M3" s="378"/>
      <c r="O3" s="372" t="s">
        <v>41</v>
      </c>
      <c r="P3" s="372" t="s">
        <v>6</v>
      </c>
      <c r="Q3" s="374" t="s">
        <v>0</v>
      </c>
    </row>
    <row r="4" spans="2:17" ht="18" customHeight="1">
      <c r="B4" s="370"/>
      <c r="C4" s="115" t="s">
        <v>39</v>
      </c>
      <c r="D4" s="116" t="s">
        <v>40</v>
      </c>
      <c r="E4" s="115" t="s">
        <v>155</v>
      </c>
      <c r="F4" s="116" t="s">
        <v>156</v>
      </c>
      <c r="G4" s="370"/>
      <c r="H4" s="370"/>
      <c r="J4" s="379"/>
      <c r="K4" s="380"/>
      <c r="L4" s="380"/>
      <c r="M4" s="381"/>
      <c r="N4" s="108"/>
      <c r="O4" s="373"/>
      <c r="P4" s="373"/>
      <c r="Q4" s="375"/>
    </row>
    <row r="5" spans="2:17" ht="30" customHeight="1">
      <c r="B5" s="117">
        <v>1</v>
      </c>
      <c r="C5" s="186" t="s">
        <v>264</v>
      </c>
      <c r="D5" s="187" t="s">
        <v>265</v>
      </c>
      <c r="E5" s="188" t="s">
        <v>273</v>
      </c>
      <c r="F5" s="189" t="s">
        <v>274</v>
      </c>
      <c r="G5" s="190">
        <v>1</v>
      </c>
      <c r="H5" s="191"/>
      <c r="J5" s="379"/>
      <c r="K5" s="380"/>
      <c r="L5" s="380"/>
      <c r="M5" s="381"/>
      <c r="N5" s="108"/>
      <c r="O5" s="122" t="str">
        <f>IF(C5="","",+C5&amp;"  "&amp;D5)</f>
        <v>岸田  剛</v>
      </c>
      <c r="P5" s="122" t="str">
        <f>IF(E5="","",ASC(E5&amp;" "&amp;F5))</f>
        <v>ｷｼﾀﾞ ﾀｹｼ</v>
      </c>
      <c r="Q5" s="121">
        <f>IF(G5="","",G5)</f>
        <v>1</v>
      </c>
    </row>
    <row r="6" spans="2:17" ht="30" customHeight="1">
      <c r="B6" s="118">
        <v>2</v>
      </c>
      <c r="C6" s="192" t="s">
        <v>266</v>
      </c>
      <c r="D6" s="193" t="s">
        <v>267</v>
      </c>
      <c r="E6" s="194" t="s">
        <v>275</v>
      </c>
      <c r="F6" s="195" t="s">
        <v>276</v>
      </c>
      <c r="G6" s="196">
        <v>1</v>
      </c>
      <c r="H6" s="191"/>
      <c r="J6" s="379"/>
      <c r="K6" s="380"/>
      <c r="L6" s="380"/>
      <c r="M6" s="381"/>
      <c r="N6" s="108"/>
      <c r="O6" s="122" t="str">
        <f aca="true" t="shared" si="0" ref="O6:O19">IF(C6="","",+C6&amp;"  "&amp;D6)</f>
        <v>竹澤  啓介</v>
      </c>
      <c r="P6" s="122" t="str">
        <f aca="true" t="shared" si="1" ref="P6:P19">IF(E6="","",ASC(E6&amp;" "&amp;F6))</f>
        <v>ﾀｹｻﾞﾜ ｹｲｽｹ</v>
      </c>
      <c r="Q6" s="121">
        <f aca="true" t="shared" si="2" ref="Q6:Q19">IF(G6="","",G6)</f>
        <v>1</v>
      </c>
    </row>
    <row r="7" spans="2:17" ht="30" customHeight="1" thickBot="1">
      <c r="B7" s="118">
        <v>3</v>
      </c>
      <c r="C7" s="192" t="s">
        <v>268</v>
      </c>
      <c r="D7" s="193" t="s">
        <v>269</v>
      </c>
      <c r="E7" s="194" t="s">
        <v>277</v>
      </c>
      <c r="F7" s="195" t="s">
        <v>278</v>
      </c>
      <c r="G7" s="196">
        <v>1</v>
      </c>
      <c r="H7" s="191"/>
      <c r="J7" s="382"/>
      <c r="K7" s="383"/>
      <c r="L7" s="383"/>
      <c r="M7" s="384"/>
      <c r="O7" s="122" t="str">
        <f t="shared" si="0"/>
        <v>小松原  正登</v>
      </c>
      <c r="P7" s="122" t="str">
        <f t="shared" si="1"/>
        <v>ｺﾏﾂﾊﾞﾗ ﾏｻﾄ</v>
      </c>
      <c r="Q7" s="121">
        <f t="shared" si="2"/>
        <v>1</v>
      </c>
    </row>
    <row r="8" spans="2:17" ht="30" customHeight="1">
      <c r="B8" s="118">
        <v>4</v>
      </c>
      <c r="C8" s="192" t="s">
        <v>270</v>
      </c>
      <c r="D8" s="193" t="s">
        <v>271</v>
      </c>
      <c r="E8" s="194" t="s">
        <v>279</v>
      </c>
      <c r="F8" s="195" t="s">
        <v>280</v>
      </c>
      <c r="G8" s="196">
        <v>1</v>
      </c>
      <c r="H8" s="191"/>
      <c r="O8" s="122" t="str">
        <f t="shared" si="0"/>
        <v>竹内  優雅</v>
      </c>
      <c r="P8" s="122" t="str">
        <f t="shared" si="1"/>
        <v>ﾀｹｳﾁ ﾕｳｶﾞ</v>
      </c>
      <c r="Q8" s="121">
        <f t="shared" si="2"/>
        <v>1</v>
      </c>
    </row>
    <row r="9" spans="2:17" ht="30" customHeight="1">
      <c r="B9" s="118">
        <v>5</v>
      </c>
      <c r="C9" s="192" t="s">
        <v>218</v>
      </c>
      <c r="D9" s="193" t="s">
        <v>272</v>
      </c>
      <c r="E9" s="192" t="s">
        <v>281</v>
      </c>
      <c r="F9" s="193" t="s">
        <v>282</v>
      </c>
      <c r="G9" s="196">
        <v>1</v>
      </c>
      <c r="H9" s="191"/>
      <c r="O9" s="122" t="str">
        <f t="shared" si="0"/>
        <v>吉岡  拓也</v>
      </c>
      <c r="P9" s="122" t="str">
        <f t="shared" si="1"/>
        <v>ﾖｼｵｶ ﾀｸﾔ</v>
      </c>
      <c r="Q9" s="121">
        <f t="shared" si="2"/>
        <v>1</v>
      </c>
    </row>
    <row r="10" spans="2:17" ht="30" customHeight="1">
      <c r="B10" s="118">
        <v>6</v>
      </c>
      <c r="C10" s="186" t="s">
        <v>258</v>
      </c>
      <c r="D10" s="187" t="s">
        <v>259</v>
      </c>
      <c r="E10" s="192" t="s">
        <v>283</v>
      </c>
      <c r="F10" s="193" t="s">
        <v>284</v>
      </c>
      <c r="G10" s="196">
        <v>2</v>
      </c>
      <c r="H10" s="191"/>
      <c r="O10" s="122" t="str">
        <f t="shared" si="0"/>
        <v>大日方  海斗</v>
      </c>
      <c r="P10" s="122" t="str">
        <f t="shared" si="1"/>
        <v>ｵﾋﾞﾅﾀ ｶｲﾄ</v>
      </c>
      <c r="Q10" s="121">
        <f t="shared" si="2"/>
        <v>2</v>
      </c>
    </row>
    <row r="11" spans="2:17" ht="30" customHeight="1">
      <c r="B11" s="118">
        <v>7</v>
      </c>
      <c r="C11" s="192" t="s">
        <v>260</v>
      </c>
      <c r="D11" s="193" t="s">
        <v>261</v>
      </c>
      <c r="E11" s="192" t="s">
        <v>285</v>
      </c>
      <c r="F11" s="193" t="s">
        <v>286</v>
      </c>
      <c r="G11" s="196">
        <v>2</v>
      </c>
      <c r="H11" s="191"/>
      <c r="O11" s="122" t="str">
        <f t="shared" si="0"/>
        <v>湯嵜  拓生</v>
      </c>
      <c r="P11" s="122" t="str">
        <f t="shared" si="1"/>
        <v>ﾕｻﾞｷ ﾀｸﾐ</v>
      </c>
      <c r="Q11" s="121">
        <f t="shared" si="2"/>
        <v>2</v>
      </c>
    </row>
    <row r="12" spans="2:17" ht="30" customHeight="1">
      <c r="B12" s="118">
        <v>8</v>
      </c>
      <c r="C12" s="192" t="s">
        <v>262</v>
      </c>
      <c r="D12" s="193" t="s">
        <v>263</v>
      </c>
      <c r="E12" s="192" t="s">
        <v>287</v>
      </c>
      <c r="F12" s="193" t="s">
        <v>288</v>
      </c>
      <c r="G12" s="196">
        <v>2</v>
      </c>
      <c r="H12" s="191"/>
      <c r="O12" s="122" t="str">
        <f t="shared" si="0"/>
        <v>蟻塚  康平</v>
      </c>
      <c r="P12" s="122" t="str">
        <f t="shared" si="1"/>
        <v>ｱﾘｽﾞｶ ｺｳﾍｲ</v>
      </c>
      <c r="Q12" s="121">
        <f t="shared" si="2"/>
        <v>2</v>
      </c>
    </row>
    <row r="13" spans="2:17" ht="30" customHeight="1">
      <c r="B13" s="118">
        <v>9</v>
      </c>
      <c r="C13" s="192"/>
      <c r="D13" s="193"/>
      <c r="E13" s="192"/>
      <c r="F13" s="193"/>
      <c r="G13" s="196"/>
      <c r="H13" s="191"/>
      <c r="O13" s="122">
        <f t="shared" si="0"/>
      </c>
      <c r="P13" s="122">
        <f t="shared" si="1"/>
      </c>
      <c r="Q13" s="121">
        <f t="shared" si="2"/>
      </c>
    </row>
    <row r="14" spans="2:17" ht="30" customHeight="1">
      <c r="B14" s="118">
        <v>10</v>
      </c>
      <c r="C14" s="192"/>
      <c r="D14" s="193"/>
      <c r="E14" s="192"/>
      <c r="F14" s="193"/>
      <c r="G14" s="196"/>
      <c r="H14" s="191"/>
      <c r="O14" s="122">
        <f t="shared" si="0"/>
      </c>
      <c r="P14" s="122">
        <f t="shared" si="1"/>
      </c>
      <c r="Q14" s="121">
        <f t="shared" si="2"/>
      </c>
    </row>
    <row r="15" spans="2:17" ht="30" customHeight="1">
      <c r="B15" s="118">
        <v>11</v>
      </c>
      <c r="C15" s="192"/>
      <c r="D15" s="193"/>
      <c r="E15" s="192"/>
      <c r="F15" s="193"/>
      <c r="G15" s="196"/>
      <c r="H15" s="191"/>
      <c r="O15" s="122">
        <f t="shared" si="0"/>
      </c>
      <c r="P15" s="122">
        <f t="shared" si="1"/>
      </c>
      <c r="Q15" s="121">
        <f t="shared" si="2"/>
      </c>
    </row>
    <row r="16" spans="2:17" ht="30" customHeight="1">
      <c r="B16" s="118">
        <v>12</v>
      </c>
      <c r="C16" s="192"/>
      <c r="D16" s="193"/>
      <c r="E16" s="192"/>
      <c r="F16" s="193"/>
      <c r="G16" s="196"/>
      <c r="H16" s="191"/>
      <c r="O16" s="122">
        <f t="shared" si="0"/>
      </c>
      <c r="P16" s="122">
        <f t="shared" si="1"/>
      </c>
      <c r="Q16" s="121">
        <f t="shared" si="2"/>
      </c>
    </row>
    <row r="17" spans="2:17" ht="30" customHeight="1">
      <c r="B17" s="118">
        <v>13</v>
      </c>
      <c r="C17" s="192"/>
      <c r="D17" s="193"/>
      <c r="E17" s="192"/>
      <c r="F17" s="193"/>
      <c r="G17" s="196"/>
      <c r="H17" s="191"/>
      <c r="O17" s="122">
        <f t="shared" si="0"/>
      </c>
      <c r="P17" s="122">
        <f t="shared" si="1"/>
      </c>
      <c r="Q17" s="121">
        <f t="shared" si="2"/>
      </c>
    </row>
    <row r="18" spans="2:17" ht="30" customHeight="1">
      <c r="B18" s="118">
        <v>14</v>
      </c>
      <c r="C18" s="192"/>
      <c r="D18" s="193"/>
      <c r="E18" s="192"/>
      <c r="F18" s="193"/>
      <c r="G18" s="196"/>
      <c r="H18" s="191"/>
      <c r="O18" s="122">
        <f t="shared" si="0"/>
      </c>
      <c r="P18" s="122">
        <f t="shared" si="1"/>
      </c>
      <c r="Q18" s="121">
        <f t="shared" si="2"/>
      </c>
    </row>
    <row r="19" spans="2:17" ht="30" customHeight="1">
      <c r="B19" s="118">
        <v>15</v>
      </c>
      <c r="C19" s="192"/>
      <c r="D19" s="193"/>
      <c r="E19" s="192"/>
      <c r="F19" s="193"/>
      <c r="G19" s="196"/>
      <c r="H19" s="191"/>
      <c r="O19" s="122">
        <f t="shared" si="0"/>
      </c>
      <c r="P19" s="122">
        <f t="shared" si="1"/>
      </c>
      <c r="Q19" s="121">
        <f t="shared" si="2"/>
      </c>
    </row>
    <row r="20" spans="15:17" ht="24.75" customHeight="1">
      <c r="O20" s="184"/>
      <c r="P20" s="184"/>
      <c r="Q20" s="80"/>
    </row>
    <row r="21" spans="3:17" ht="25.5" customHeight="1">
      <c r="C21" s="365" t="s">
        <v>289</v>
      </c>
      <c r="D21" s="371"/>
      <c r="E21" s="119" t="s">
        <v>105</v>
      </c>
      <c r="F21" s="120" t="s">
        <v>106</v>
      </c>
      <c r="G21" s="365" t="s">
        <v>290</v>
      </c>
      <c r="H21" s="365"/>
      <c r="O21" s="184"/>
      <c r="P21" s="184"/>
      <c r="Q21" s="80"/>
    </row>
    <row r="22" spans="15:17" ht="13.5">
      <c r="O22" s="184"/>
      <c r="P22" s="184"/>
      <c r="Q22" s="80"/>
    </row>
    <row r="23" spans="15:17" ht="13.5">
      <c r="O23" s="184"/>
      <c r="P23" s="184"/>
      <c r="Q23" s="80"/>
    </row>
    <row r="24" spans="15:17" ht="13.5">
      <c r="O24" s="184"/>
      <c r="P24" s="184"/>
      <c r="Q24" s="80"/>
    </row>
    <row r="25" spans="15:17" ht="13.5">
      <c r="O25" s="82"/>
      <c r="P25" s="82"/>
      <c r="Q25" s="82"/>
    </row>
    <row r="26" spans="15:17" ht="13.5">
      <c r="O26" s="82"/>
      <c r="P26" s="82"/>
      <c r="Q26" s="82"/>
    </row>
    <row r="27" spans="15:17" ht="13.5">
      <c r="O27" s="82"/>
      <c r="P27" s="82"/>
      <c r="Q27" s="82"/>
    </row>
    <row r="28" spans="15:17" ht="13.5">
      <c r="O28" s="82"/>
      <c r="P28" s="82"/>
      <c r="Q28" s="82"/>
    </row>
    <row r="29" spans="15:17" ht="13.5">
      <c r="O29" s="82"/>
      <c r="P29" s="82"/>
      <c r="Q29" s="82"/>
    </row>
    <row r="30" spans="15:17" ht="13.5">
      <c r="O30" s="82"/>
      <c r="P30" s="82"/>
      <c r="Q30" s="82"/>
    </row>
    <row r="31" spans="15:17" ht="13.5">
      <c r="O31" s="82"/>
      <c r="P31" s="82"/>
      <c r="Q31" s="82"/>
    </row>
    <row r="32" spans="15:17" ht="13.5">
      <c r="O32" s="80"/>
      <c r="P32" s="80"/>
      <c r="Q32" s="83"/>
    </row>
    <row r="33" spans="15:17" ht="13.5">
      <c r="O33" s="184"/>
      <c r="P33" s="184"/>
      <c r="Q33" s="80"/>
    </row>
    <row r="34" spans="15:17" ht="13.5">
      <c r="O34" s="184"/>
      <c r="P34" s="184"/>
      <c r="Q34" s="80"/>
    </row>
    <row r="35" spans="15:17" ht="13.5">
      <c r="O35" s="184"/>
      <c r="P35" s="184"/>
      <c r="Q35" s="80"/>
    </row>
    <row r="36" spans="15:17" ht="13.5">
      <c r="O36" s="184"/>
      <c r="P36" s="184"/>
      <c r="Q36" s="80"/>
    </row>
    <row r="37" spans="15:17" ht="13.5">
      <c r="O37" s="184"/>
      <c r="P37" s="184"/>
      <c r="Q37" s="80"/>
    </row>
    <row r="38" spans="15:17" ht="13.5">
      <c r="O38" s="82"/>
      <c r="P38" s="82"/>
      <c r="Q38" s="82"/>
    </row>
    <row r="39" spans="15:17" ht="13.5">
      <c r="O39" s="82"/>
      <c r="P39" s="82"/>
      <c r="Q39" s="82"/>
    </row>
    <row r="40" spans="15:17" ht="13.5">
      <c r="O40" s="82"/>
      <c r="P40" s="82"/>
      <c r="Q40" s="82"/>
    </row>
    <row r="41" spans="15:17" ht="13.5">
      <c r="O41" s="82"/>
      <c r="P41" s="82"/>
      <c r="Q41" s="82"/>
    </row>
    <row r="42" spans="15:17" ht="13.5">
      <c r="O42" s="82"/>
      <c r="P42" s="82"/>
      <c r="Q42" s="82"/>
    </row>
    <row r="43" spans="15:17" ht="13.5">
      <c r="O43" s="82"/>
      <c r="P43" s="82"/>
      <c r="Q43" s="82"/>
    </row>
    <row r="44" spans="15:17" ht="13.5">
      <c r="O44" s="82"/>
      <c r="P44" s="82"/>
      <c r="Q44" s="82"/>
    </row>
    <row r="45" spans="15:17" ht="13.5">
      <c r="O45" s="82"/>
      <c r="P45" s="82"/>
      <c r="Q45" s="82"/>
    </row>
    <row r="46" spans="15:17" ht="13.5">
      <c r="O46" s="82"/>
      <c r="P46" s="82"/>
      <c r="Q46" s="82"/>
    </row>
    <row r="47" spans="15:17" ht="13.5">
      <c r="O47" s="184"/>
      <c r="P47" s="184"/>
      <c r="Q47" s="80"/>
    </row>
    <row r="48" spans="15:17" ht="13.5">
      <c r="O48" s="184"/>
      <c r="P48" s="184"/>
      <c r="Q48" s="80"/>
    </row>
    <row r="49" spans="15:17" ht="13.5">
      <c r="O49" s="184"/>
      <c r="P49" s="184"/>
      <c r="Q49" s="80"/>
    </row>
    <row r="50" spans="15:17" ht="13.5">
      <c r="O50" s="184"/>
      <c r="P50" s="184"/>
      <c r="Q50" s="80"/>
    </row>
    <row r="51" spans="15:17" ht="13.5">
      <c r="O51" s="82"/>
      <c r="P51" s="82"/>
      <c r="Q51" s="82"/>
    </row>
    <row r="52" spans="15:17" ht="13.5">
      <c r="O52" s="82"/>
      <c r="P52" s="82"/>
      <c r="Q52" s="82"/>
    </row>
    <row r="53" spans="15:17" ht="13.5">
      <c r="O53" s="82"/>
      <c r="P53" s="82"/>
      <c r="Q53" s="82"/>
    </row>
    <row r="54" spans="15:17" ht="13.5">
      <c r="O54" s="185"/>
      <c r="P54" s="185"/>
      <c r="Q54" s="185"/>
    </row>
    <row r="55" spans="15:17" ht="13.5">
      <c r="O55" s="92"/>
      <c r="P55" s="92"/>
      <c r="Q55" s="92"/>
    </row>
    <row r="56" spans="15:17" ht="13.5">
      <c r="O56" s="92"/>
      <c r="P56" s="92"/>
      <c r="Q56" s="92"/>
    </row>
    <row r="57" spans="15:17" ht="13.5">
      <c r="O57" s="92"/>
      <c r="P57" s="92"/>
      <c r="Q57" s="92"/>
    </row>
    <row r="58" spans="15:17" ht="13.5">
      <c r="O58" s="92"/>
      <c r="P58" s="92"/>
      <c r="Q58" s="92"/>
    </row>
    <row r="59" spans="15:17" ht="13.5">
      <c r="O59" s="92"/>
      <c r="P59" s="92"/>
      <c r="Q59" s="92"/>
    </row>
    <row r="60" spans="15:17" ht="13.5">
      <c r="O60" s="92"/>
      <c r="P60" s="92"/>
      <c r="Q60" s="92"/>
    </row>
  </sheetData>
  <sheetProtection sheet="1"/>
  <mergeCells count="12">
    <mergeCell ref="O3:O4"/>
    <mergeCell ref="P3:P4"/>
    <mergeCell ref="Q3:Q4"/>
    <mergeCell ref="J3:M7"/>
    <mergeCell ref="B1:H2"/>
    <mergeCell ref="G21:H21"/>
    <mergeCell ref="C3:D3"/>
    <mergeCell ref="E3:F3"/>
    <mergeCell ref="B3:B4"/>
    <mergeCell ref="G3:G4"/>
    <mergeCell ref="H3:H4"/>
    <mergeCell ref="C21:D2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AE39"/>
  <sheetViews>
    <sheetView zoomScalePageLayoutView="0" workbookViewId="0" topLeftCell="A16">
      <selection activeCell="E33" sqref="E33:L35"/>
    </sheetView>
  </sheetViews>
  <sheetFormatPr defaultColWidth="8.75390625" defaultRowHeight="13.5"/>
  <cols>
    <col min="1" max="1" width="4.875" style="1" customWidth="1"/>
    <col min="2" max="2" width="2.875" style="1" customWidth="1"/>
    <col min="3" max="3" width="3.125" style="1" customWidth="1"/>
    <col min="4" max="8" width="2.875" style="1" customWidth="1"/>
    <col min="9" max="9" width="0.875" style="1" customWidth="1"/>
    <col min="10" max="27" width="2.875" style="1" customWidth="1"/>
    <col min="28" max="28" width="2.00390625" style="1" customWidth="1"/>
    <col min="29" max="29" width="2.875" style="1" customWidth="1"/>
    <col min="30" max="30" width="4.00390625" style="1" customWidth="1"/>
    <col min="31" max="16384" width="8.75390625" style="1" customWidth="1"/>
  </cols>
  <sheetData>
    <row r="1" spans="2:30" ht="21" customHeight="1">
      <c r="B1" s="410" t="s">
        <v>187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</row>
    <row r="2" spans="2:30" ht="17.25" customHeight="1">
      <c r="B2" s="411" t="s">
        <v>188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</row>
    <row r="3" spans="2:30" ht="17.25" customHeight="1">
      <c r="B3" s="411" t="s">
        <v>189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</row>
    <row r="4" spans="2:30" ht="12" customHeigh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31" ht="21" customHeight="1">
      <c r="B5" s="412" t="s">
        <v>9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1" t="s">
        <v>10</v>
      </c>
    </row>
    <row r="6" spans="2:30" ht="12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2:30" ht="27" customHeight="1">
      <c r="B7" s="413"/>
      <c r="C7" s="414"/>
      <c r="D7" s="414"/>
      <c r="E7" s="415"/>
      <c r="F7" s="12"/>
      <c r="G7" s="12"/>
      <c r="H7" s="12"/>
      <c r="I7" s="13"/>
      <c r="J7" s="394" t="s">
        <v>191</v>
      </c>
      <c r="K7" s="395"/>
      <c r="L7" s="395"/>
      <c r="M7" s="395"/>
      <c r="N7" s="394" t="s">
        <v>192</v>
      </c>
      <c r="O7" s="395"/>
      <c r="P7" s="395"/>
      <c r="Q7" s="395"/>
      <c r="R7" s="394" t="s">
        <v>193</v>
      </c>
      <c r="S7" s="395"/>
      <c r="T7" s="395"/>
      <c r="U7" s="395"/>
      <c r="V7" s="394" t="s">
        <v>194</v>
      </c>
      <c r="W7" s="395"/>
      <c r="X7" s="395"/>
      <c r="Y7" s="395"/>
      <c r="Z7" s="396" t="s">
        <v>11</v>
      </c>
      <c r="AA7" s="397"/>
      <c r="AB7" s="397"/>
      <c r="AC7" s="397"/>
      <c r="AD7" s="398"/>
    </row>
    <row r="8" spans="2:30" ht="27" customHeight="1">
      <c r="B8" s="416"/>
      <c r="C8" s="417"/>
      <c r="D8" s="417"/>
      <c r="E8" s="418"/>
      <c r="F8" s="14"/>
      <c r="G8" s="14"/>
      <c r="H8" s="14"/>
      <c r="I8" s="15"/>
      <c r="J8" s="401" t="s">
        <v>182</v>
      </c>
      <c r="K8" s="402"/>
      <c r="L8" s="402"/>
      <c r="M8" s="402"/>
      <c r="N8" s="429" t="s">
        <v>183</v>
      </c>
      <c r="O8" s="430"/>
      <c r="P8" s="430"/>
      <c r="Q8" s="431"/>
      <c r="R8" s="429" t="s">
        <v>195</v>
      </c>
      <c r="S8" s="430"/>
      <c r="T8" s="430"/>
      <c r="U8" s="431"/>
      <c r="V8" s="429" t="s">
        <v>196</v>
      </c>
      <c r="W8" s="430"/>
      <c r="X8" s="430"/>
      <c r="Y8" s="431"/>
      <c r="Z8" s="399"/>
      <c r="AA8" s="399"/>
      <c r="AB8" s="399"/>
      <c r="AC8" s="399"/>
      <c r="AD8" s="400"/>
    </row>
    <row r="9" spans="2:30" ht="27" customHeight="1">
      <c r="B9" s="385" t="s">
        <v>12</v>
      </c>
      <c r="C9" s="386"/>
      <c r="D9" s="386"/>
      <c r="E9" s="386"/>
      <c r="F9" s="389" t="s">
        <v>184</v>
      </c>
      <c r="G9" s="390"/>
      <c r="H9" s="391"/>
      <c r="I9" s="16"/>
      <c r="J9" s="392">
        <v>2</v>
      </c>
      <c r="K9" s="393"/>
      <c r="L9" s="393"/>
      <c r="M9" s="18" t="s">
        <v>13</v>
      </c>
      <c r="N9" s="392">
        <v>2</v>
      </c>
      <c r="O9" s="393"/>
      <c r="P9" s="393"/>
      <c r="Q9" s="18" t="s">
        <v>13</v>
      </c>
      <c r="R9" s="392">
        <v>2</v>
      </c>
      <c r="S9" s="393"/>
      <c r="T9" s="393"/>
      <c r="U9" s="18" t="s">
        <v>13</v>
      </c>
      <c r="V9" s="403"/>
      <c r="W9" s="404"/>
      <c r="X9" s="404"/>
      <c r="Y9" s="405"/>
      <c r="Z9" s="389">
        <f aca="true" t="shared" si="0" ref="Z9:Z15">IF(SUM(J9,N9,R9,V9)=0,"",SUM(J9,N9,R9,V9))</f>
        <v>6</v>
      </c>
      <c r="AA9" s="390"/>
      <c r="AB9" s="390"/>
      <c r="AC9" s="390"/>
      <c r="AD9" s="20" t="s">
        <v>13</v>
      </c>
    </row>
    <row r="10" spans="2:30" ht="27" customHeight="1">
      <c r="B10" s="387"/>
      <c r="C10" s="388"/>
      <c r="D10" s="388"/>
      <c r="E10" s="388"/>
      <c r="F10" s="389" t="s">
        <v>185</v>
      </c>
      <c r="G10" s="390"/>
      <c r="H10" s="391"/>
      <c r="I10" s="16"/>
      <c r="J10" s="392"/>
      <c r="K10" s="393"/>
      <c r="L10" s="393"/>
      <c r="M10" s="18" t="s">
        <v>13</v>
      </c>
      <c r="N10" s="392"/>
      <c r="O10" s="393"/>
      <c r="P10" s="393"/>
      <c r="Q10" s="18" t="s">
        <v>13</v>
      </c>
      <c r="R10" s="392"/>
      <c r="S10" s="393"/>
      <c r="T10" s="393"/>
      <c r="U10" s="18" t="s">
        <v>13</v>
      </c>
      <c r="V10" s="403"/>
      <c r="W10" s="404"/>
      <c r="X10" s="404"/>
      <c r="Y10" s="405"/>
      <c r="Z10" s="406">
        <f>IF(SUM(J10,N10,R10,V10)=0,"",SUM(J10,N10,R10,V10))</f>
      </c>
      <c r="AA10" s="407"/>
      <c r="AB10" s="407"/>
      <c r="AC10" s="407"/>
      <c r="AD10" s="20" t="s">
        <v>13</v>
      </c>
    </row>
    <row r="11" spans="2:30" ht="27" customHeight="1">
      <c r="B11" s="385" t="s">
        <v>14</v>
      </c>
      <c r="C11" s="422"/>
      <c r="D11" s="423"/>
      <c r="E11" s="424"/>
      <c r="F11" s="389" t="s">
        <v>184</v>
      </c>
      <c r="G11" s="390"/>
      <c r="H11" s="391"/>
      <c r="I11" s="16"/>
      <c r="J11" s="408">
        <v>15</v>
      </c>
      <c r="K11" s="409"/>
      <c r="L11" s="409"/>
      <c r="M11" s="18" t="s">
        <v>13</v>
      </c>
      <c r="N11" s="392">
        <v>15</v>
      </c>
      <c r="O11" s="393"/>
      <c r="P11" s="393"/>
      <c r="Q11" s="18" t="s">
        <v>13</v>
      </c>
      <c r="R11" s="392">
        <v>15</v>
      </c>
      <c r="S11" s="393"/>
      <c r="T11" s="393"/>
      <c r="U11" s="18" t="s">
        <v>13</v>
      </c>
      <c r="V11" s="403"/>
      <c r="W11" s="404"/>
      <c r="X11" s="404"/>
      <c r="Y11" s="405"/>
      <c r="Z11" s="389">
        <f t="shared" si="0"/>
        <v>45</v>
      </c>
      <c r="AA11" s="390"/>
      <c r="AB11" s="390"/>
      <c r="AC11" s="390"/>
      <c r="AD11" s="20" t="s">
        <v>13</v>
      </c>
    </row>
    <row r="12" spans="2:30" ht="27" customHeight="1">
      <c r="B12" s="425"/>
      <c r="C12" s="426"/>
      <c r="D12" s="427"/>
      <c r="E12" s="428"/>
      <c r="F12" s="389" t="s">
        <v>185</v>
      </c>
      <c r="G12" s="390"/>
      <c r="H12" s="391"/>
      <c r="I12" s="16"/>
      <c r="J12" s="392">
        <v>1</v>
      </c>
      <c r="K12" s="393"/>
      <c r="L12" s="393"/>
      <c r="M12" s="18" t="s">
        <v>13</v>
      </c>
      <c r="N12" s="392">
        <v>1</v>
      </c>
      <c r="O12" s="393"/>
      <c r="P12" s="393"/>
      <c r="Q12" s="18" t="s">
        <v>13</v>
      </c>
      <c r="R12" s="392">
        <v>1</v>
      </c>
      <c r="S12" s="393"/>
      <c r="T12" s="393"/>
      <c r="U12" s="18" t="s">
        <v>13</v>
      </c>
      <c r="V12" s="403"/>
      <c r="W12" s="404"/>
      <c r="X12" s="404"/>
      <c r="Y12" s="405"/>
      <c r="Z12" s="389">
        <f t="shared" si="0"/>
        <v>3</v>
      </c>
      <c r="AA12" s="390"/>
      <c r="AB12" s="390"/>
      <c r="AC12" s="390"/>
      <c r="AD12" s="20" t="s">
        <v>13</v>
      </c>
    </row>
    <row r="13" spans="2:30" ht="27" customHeight="1">
      <c r="B13" s="419" t="s">
        <v>15</v>
      </c>
      <c r="C13" s="390"/>
      <c r="D13" s="390"/>
      <c r="E13" s="390"/>
      <c r="F13" s="391"/>
      <c r="G13" s="391"/>
      <c r="H13" s="391"/>
      <c r="I13" s="16"/>
      <c r="J13" s="420">
        <f>IF(SUM(J9:L12)=0,"",SUM(J9:L12))</f>
        <v>18</v>
      </c>
      <c r="K13" s="421"/>
      <c r="L13" s="421"/>
      <c r="M13" s="143" t="s">
        <v>13</v>
      </c>
      <c r="N13" s="420">
        <f>IF(SUM(N9:P12)=0,"",SUM(N9:P12))</f>
        <v>18</v>
      </c>
      <c r="O13" s="421"/>
      <c r="P13" s="421"/>
      <c r="Q13" s="143" t="s">
        <v>13</v>
      </c>
      <c r="R13" s="420">
        <f>IF(SUM(R9:T12)=0,"",SUM(R9:T12))</f>
        <v>18</v>
      </c>
      <c r="S13" s="421"/>
      <c r="T13" s="421"/>
      <c r="U13" s="143" t="s">
        <v>13</v>
      </c>
      <c r="V13" s="432"/>
      <c r="W13" s="433"/>
      <c r="X13" s="433"/>
      <c r="Y13" s="434"/>
      <c r="Z13" s="389">
        <f t="shared" si="0"/>
        <v>54</v>
      </c>
      <c r="AA13" s="390"/>
      <c r="AB13" s="390"/>
      <c r="AC13" s="390"/>
      <c r="AD13" s="20" t="s">
        <v>13</v>
      </c>
    </row>
    <row r="14" spans="2:30" ht="27" customHeight="1">
      <c r="B14" s="419" t="s">
        <v>16</v>
      </c>
      <c r="C14" s="390"/>
      <c r="D14" s="390"/>
      <c r="E14" s="390"/>
      <c r="F14" s="391"/>
      <c r="G14" s="391"/>
      <c r="H14" s="391"/>
      <c r="I14" s="16"/>
      <c r="J14" s="444"/>
      <c r="K14" s="445"/>
      <c r="L14" s="445"/>
      <c r="M14" s="446"/>
      <c r="N14" s="392">
        <v>18</v>
      </c>
      <c r="O14" s="393"/>
      <c r="P14" s="393"/>
      <c r="Q14" s="18" t="s">
        <v>13</v>
      </c>
      <c r="R14" s="392">
        <v>18</v>
      </c>
      <c r="S14" s="393"/>
      <c r="T14" s="393"/>
      <c r="U14" s="18" t="s">
        <v>13</v>
      </c>
      <c r="V14" s="392">
        <v>18</v>
      </c>
      <c r="W14" s="393"/>
      <c r="X14" s="393"/>
      <c r="Y14" s="22" t="s">
        <v>13</v>
      </c>
      <c r="Z14" s="389">
        <f t="shared" si="0"/>
        <v>54</v>
      </c>
      <c r="AA14" s="390"/>
      <c r="AB14" s="390"/>
      <c r="AC14" s="390"/>
      <c r="AD14" s="20" t="s">
        <v>13</v>
      </c>
    </row>
    <row r="15" spans="2:30" ht="27" customHeight="1">
      <c r="B15" s="435" t="s">
        <v>17</v>
      </c>
      <c r="C15" s="436"/>
      <c r="D15" s="436"/>
      <c r="E15" s="436"/>
      <c r="F15" s="437"/>
      <c r="G15" s="437"/>
      <c r="H15" s="437"/>
      <c r="I15" s="17"/>
      <c r="J15" s="438">
        <v>18</v>
      </c>
      <c r="K15" s="439"/>
      <c r="L15" s="439"/>
      <c r="M15" s="19" t="s">
        <v>13</v>
      </c>
      <c r="N15" s="438">
        <v>16</v>
      </c>
      <c r="O15" s="439"/>
      <c r="P15" s="439"/>
      <c r="Q15" s="19" t="s">
        <v>13</v>
      </c>
      <c r="R15" s="438">
        <v>18</v>
      </c>
      <c r="S15" s="439"/>
      <c r="T15" s="439"/>
      <c r="U15" s="19" t="s">
        <v>13</v>
      </c>
      <c r="V15" s="440"/>
      <c r="W15" s="441"/>
      <c r="X15" s="441"/>
      <c r="Y15" s="442"/>
      <c r="Z15" s="443">
        <f t="shared" si="0"/>
        <v>52</v>
      </c>
      <c r="AA15" s="436"/>
      <c r="AB15" s="436"/>
      <c r="AC15" s="436"/>
      <c r="AD15" s="21" t="s">
        <v>13</v>
      </c>
    </row>
    <row r="16" spans="2:30" ht="19.5" customHeight="1">
      <c r="B16" s="447" t="s">
        <v>197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</row>
    <row r="17" spans="2:30" ht="27" customHeight="1">
      <c r="B17" s="449" t="s">
        <v>18</v>
      </c>
      <c r="C17" s="450"/>
      <c r="D17" s="450"/>
      <c r="E17" s="450"/>
      <c r="F17" s="25"/>
      <c r="G17" s="25"/>
      <c r="H17" s="25"/>
      <c r="I17" s="25"/>
      <c r="J17" s="451">
        <v>18</v>
      </c>
      <c r="K17" s="452"/>
      <c r="L17" s="452"/>
      <c r="M17" s="24" t="s">
        <v>19</v>
      </c>
      <c r="N17" s="451">
        <v>18</v>
      </c>
      <c r="O17" s="452"/>
      <c r="P17" s="452"/>
      <c r="Q17" s="24" t="s">
        <v>19</v>
      </c>
      <c r="R17" s="451">
        <v>18</v>
      </c>
      <c r="S17" s="452"/>
      <c r="T17" s="452"/>
      <c r="U17" s="24" t="s">
        <v>19</v>
      </c>
      <c r="V17" s="451">
        <v>18</v>
      </c>
      <c r="W17" s="452"/>
      <c r="X17" s="452"/>
      <c r="Y17" s="24" t="s">
        <v>19</v>
      </c>
      <c r="Z17" s="453">
        <f>IF(SUM(J17,N17,R17,V17)=0,"",SUM(J17,N17,R17,V17))</f>
        <v>72</v>
      </c>
      <c r="AA17" s="450"/>
      <c r="AB17" s="450"/>
      <c r="AC17" s="450"/>
      <c r="AD17" s="26" t="s">
        <v>19</v>
      </c>
    </row>
    <row r="18" spans="2:30" ht="24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30" ht="27" customHeight="1">
      <c r="B19" s="461" t="s">
        <v>20</v>
      </c>
      <c r="C19" s="462"/>
      <c r="D19" s="462"/>
      <c r="E19" s="463"/>
      <c r="F19" s="464"/>
      <c r="G19" s="454"/>
      <c r="H19" s="454" t="s">
        <v>186</v>
      </c>
      <c r="I19" s="454"/>
      <c r="J19" s="454"/>
      <c r="K19" s="454"/>
      <c r="L19" s="454"/>
      <c r="M19" s="456">
        <v>17</v>
      </c>
      <c r="N19" s="456"/>
      <c r="O19" s="454" t="s">
        <v>21</v>
      </c>
      <c r="P19" s="23"/>
      <c r="Q19" s="456">
        <v>13</v>
      </c>
      <c r="R19" s="456"/>
      <c r="S19" s="454" t="s">
        <v>22</v>
      </c>
      <c r="T19" s="454"/>
      <c r="U19" s="505" t="s">
        <v>125</v>
      </c>
      <c r="V19" s="506"/>
      <c r="W19" s="507"/>
      <c r="X19" s="129" t="s">
        <v>127</v>
      </c>
      <c r="Y19" s="130"/>
      <c r="Z19" s="130"/>
      <c r="AA19" s="130"/>
      <c r="AB19" s="130"/>
      <c r="AC19" s="133">
        <v>1</v>
      </c>
      <c r="AD19" s="131" t="s">
        <v>126</v>
      </c>
    </row>
    <row r="20" spans="2:30" ht="27" customHeight="1">
      <c r="B20" s="458" t="s">
        <v>23</v>
      </c>
      <c r="C20" s="459"/>
      <c r="D20" s="459"/>
      <c r="E20" s="460"/>
      <c r="F20" s="465"/>
      <c r="G20" s="455"/>
      <c r="H20" s="455"/>
      <c r="I20" s="455"/>
      <c r="J20" s="455"/>
      <c r="K20" s="455"/>
      <c r="L20" s="455"/>
      <c r="M20" s="457"/>
      <c r="N20" s="457"/>
      <c r="O20" s="455"/>
      <c r="P20" s="27"/>
      <c r="Q20" s="457"/>
      <c r="R20" s="457"/>
      <c r="S20" s="455"/>
      <c r="T20" s="455"/>
      <c r="U20" s="508"/>
      <c r="V20" s="509"/>
      <c r="W20" s="510"/>
      <c r="X20" s="511" t="s">
        <v>128</v>
      </c>
      <c r="Y20" s="512"/>
      <c r="Z20" s="512"/>
      <c r="AA20" s="512"/>
      <c r="AB20" s="512"/>
      <c r="AC20" s="133">
        <v>1</v>
      </c>
      <c r="AD20" s="131" t="s">
        <v>126</v>
      </c>
    </row>
    <row r="21" spans="2:30" ht="27" customHeight="1">
      <c r="B21" s="464" t="s">
        <v>24</v>
      </c>
      <c r="C21" s="454"/>
      <c r="D21" s="454"/>
      <c r="E21" s="483"/>
      <c r="F21" s="485" t="s">
        <v>290</v>
      </c>
      <c r="G21" s="456"/>
      <c r="H21" s="456"/>
      <c r="I21" s="456"/>
      <c r="J21" s="456"/>
      <c r="K21" s="456"/>
      <c r="L21" s="456"/>
      <c r="M21" s="456"/>
      <c r="N21" s="456"/>
      <c r="O21" s="487" t="s">
        <v>25</v>
      </c>
      <c r="P21" s="488"/>
      <c r="Q21" s="485" t="s">
        <v>291</v>
      </c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56"/>
      <c r="AD21" s="491"/>
    </row>
    <row r="22" spans="2:30" ht="27" customHeight="1">
      <c r="B22" s="465"/>
      <c r="C22" s="455"/>
      <c r="D22" s="455"/>
      <c r="E22" s="484"/>
      <c r="F22" s="486"/>
      <c r="G22" s="457"/>
      <c r="H22" s="457"/>
      <c r="I22" s="457"/>
      <c r="J22" s="457"/>
      <c r="K22" s="457"/>
      <c r="L22" s="457"/>
      <c r="M22" s="457"/>
      <c r="N22" s="457"/>
      <c r="O22" s="489"/>
      <c r="P22" s="490"/>
      <c r="Q22" s="492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4"/>
    </row>
    <row r="23" spans="2:30" ht="21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2"/>
      <c r="R23" s="2"/>
      <c r="S23" s="2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14.25">
      <c r="B24" s="495" t="s">
        <v>32</v>
      </c>
      <c r="C24" s="495"/>
      <c r="D24" s="495"/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5"/>
      <c r="AA24" s="495"/>
      <c r="AB24" s="495"/>
      <c r="AC24" s="495"/>
      <c r="AD24" s="495"/>
    </row>
    <row r="25" spans="2:30" ht="16.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ht="12.75" customHeight="1">
      <c r="B26" s="496" t="s">
        <v>1</v>
      </c>
      <c r="C26" s="497"/>
      <c r="D26" s="498"/>
      <c r="E26" s="522" t="s">
        <v>199</v>
      </c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4"/>
      <c r="R26" s="496" t="s">
        <v>26</v>
      </c>
      <c r="S26" s="531"/>
      <c r="T26" s="533" t="s">
        <v>292</v>
      </c>
      <c r="U26" s="534"/>
      <c r="V26" s="534"/>
      <c r="W26" s="534"/>
      <c r="X26" s="534"/>
      <c r="Y26" s="534"/>
      <c r="Z26" s="534"/>
      <c r="AA26" s="534"/>
      <c r="AB26" s="534"/>
      <c r="AC26" s="534"/>
      <c r="AD26" s="535"/>
    </row>
    <row r="27" spans="2:30" ht="12.75" customHeight="1">
      <c r="B27" s="499"/>
      <c r="C27" s="500"/>
      <c r="D27" s="501"/>
      <c r="E27" s="525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7"/>
      <c r="R27" s="499"/>
      <c r="S27" s="532"/>
      <c r="T27" s="536"/>
      <c r="U27" s="537"/>
      <c r="V27" s="537"/>
      <c r="W27" s="537"/>
      <c r="X27" s="537"/>
      <c r="Y27" s="537"/>
      <c r="Z27" s="537"/>
      <c r="AA27" s="537"/>
      <c r="AB27" s="537"/>
      <c r="AC27" s="537"/>
      <c r="AD27" s="538"/>
    </row>
    <row r="28" spans="2:30" ht="12.75" customHeight="1">
      <c r="B28" s="499"/>
      <c r="C28" s="500"/>
      <c r="D28" s="501"/>
      <c r="E28" s="525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7"/>
      <c r="R28" s="499" t="s">
        <v>27</v>
      </c>
      <c r="S28" s="532"/>
      <c r="T28" s="513" t="s">
        <v>293</v>
      </c>
      <c r="U28" s="514"/>
      <c r="V28" s="514"/>
      <c r="W28" s="514"/>
      <c r="X28" s="514"/>
      <c r="Y28" s="514"/>
      <c r="Z28" s="514"/>
      <c r="AA28" s="514"/>
      <c r="AB28" s="514"/>
      <c r="AC28" s="514"/>
      <c r="AD28" s="515"/>
    </row>
    <row r="29" spans="2:30" ht="12.75" customHeight="1">
      <c r="B29" s="502"/>
      <c r="C29" s="503"/>
      <c r="D29" s="504"/>
      <c r="E29" s="528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30"/>
      <c r="R29" s="502"/>
      <c r="S29" s="539"/>
      <c r="T29" s="516"/>
      <c r="U29" s="517"/>
      <c r="V29" s="517"/>
      <c r="W29" s="517"/>
      <c r="X29" s="517"/>
      <c r="Y29" s="517"/>
      <c r="Z29" s="517"/>
      <c r="AA29" s="517"/>
      <c r="AB29" s="517"/>
      <c r="AC29" s="517"/>
      <c r="AD29" s="518"/>
    </row>
    <row r="30" spans="2:30" ht="16.5" customHeight="1">
      <c r="B30" s="466" t="s">
        <v>2</v>
      </c>
      <c r="C30" s="466"/>
      <c r="D30" s="466"/>
      <c r="E30" s="5"/>
      <c r="F30" s="6" t="s">
        <v>28</v>
      </c>
      <c r="G30" s="519" t="s">
        <v>294</v>
      </c>
      <c r="H30" s="519"/>
      <c r="I30" s="519"/>
      <c r="J30" s="519"/>
      <c r="K30" s="519"/>
      <c r="L30" s="519"/>
      <c r="M30" s="519"/>
      <c r="N30" s="7"/>
      <c r="O30" s="7"/>
      <c r="P30" s="7"/>
      <c r="Q30" s="7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2:30" ht="16.5" customHeight="1">
      <c r="B31" s="466"/>
      <c r="C31" s="466"/>
      <c r="D31" s="466"/>
      <c r="E31" s="9"/>
      <c r="F31" s="520" t="s">
        <v>295</v>
      </c>
      <c r="G31" s="520"/>
      <c r="H31" s="520"/>
      <c r="I31" s="520"/>
      <c r="J31" s="520"/>
      <c r="K31" s="520"/>
      <c r="L31" s="520"/>
      <c r="M31" s="520"/>
      <c r="N31" s="520"/>
      <c r="O31" s="520"/>
      <c r="P31" s="520"/>
      <c r="Q31" s="520"/>
      <c r="R31" s="520"/>
      <c r="S31" s="520"/>
      <c r="T31" s="520"/>
      <c r="U31" s="520"/>
      <c r="V31" s="520"/>
      <c r="W31" s="520"/>
      <c r="X31" s="520"/>
      <c r="Y31" s="520"/>
      <c r="Z31" s="520"/>
      <c r="AA31" s="520"/>
      <c r="AB31" s="520"/>
      <c r="AC31" s="520"/>
      <c r="AD31" s="520"/>
    </row>
    <row r="32" spans="2:30" ht="16.5" customHeight="1">
      <c r="B32" s="467"/>
      <c r="C32" s="467"/>
      <c r="D32" s="467"/>
      <c r="E32" s="10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1"/>
      <c r="T32" s="521"/>
      <c r="U32" s="521"/>
      <c r="V32" s="521"/>
      <c r="W32" s="521"/>
      <c r="X32" s="521"/>
      <c r="Y32" s="521"/>
      <c r="Z32" s="521"/>
      <c r="AA32" s="521"/>
      <c r="AB32" s="521"/>
      <c r="AC32" s="521"/>
      <c r="AD32" s="521"/>
    </row>
    <row r="33" spans="2:30" ht="16.5" customHeight="1">
      <c r="B33" s="466" t="s">
        <v>29</v>
      </c>
      <c r="C33" s="466"/>
      <c r="D33" s="466"/>
      <c r="E33" s="468" t="s">
        <v>214</v>
      </c>
      <c r="F33" s="469"/>
      <c r="G33" s="469"/>
      <c r="H33" s="469"/>
      <c r="I33" s="469"/>
      <c r="J33" s="469"/>
      <c r="K33" s="469"/>
      <c r="L33" s="469"/>
      <c r="M33" s="28"/>
      <c r="N33" s="28"/>
      <c r="O33" s="29"/>
      <c r="P33" s="474" t="s">
        <v>30</v>
      </c>
      <c r="Q33" s="475"/>
      <c r="R33" s="475"/>
      <c r="S33" s="480" t="s">
        <v>290</v>
      </c>
      <c r="T33" s="480"/>
      <c r="U33" s="480"/>
      <c r="V33" s="480"/>
      <c r="W33" s="480"/>
      <c r="X33" s="480"/>
      <c r="Y33" s="480"/>
      <c r="Z33" s="480"/>
      <c r="AA33" s="480"/>
      <c r="AB33" s="34"/>
      <c r="AC33" s="34"/>
      <c r="AD33" s="35"/>
    </row>
    <row r="34" spans="2:30" ht="16.5" customHeight="1">
      <c r="B34" s="466"/>
      <c r="C34" s="466"/>
      <c r="D34" s="466"/>
      <c r="E34" s="470"/>
      <c r="F34" s="471"/>
      <c r="G34" s="471"/>
      <c r="H34" s="471"/>
      <c r="I34" s="471"/>
      <c r="J34" s="471"/>
      <c r="K34" s="471"/>
      <c r="L34" s="471"/>
      <c r="M34" s="30" t="s">
        <v>31</v>
      </c>
      <c r="N34" s="30"/>
      <c r="O34" s="31"/>
      <c r="P34" s="476"/>
      <c r="Q34" s="477"/>
      <c r="R34" s="477"/>
      <c r="S34" s="481"/>
      <c r="T34" s="481"/>
      <c r="U34" s="481"/>
      <c r="V34" s="481"/>
      <c r="W34" s="481"/>
      <c r="X34" s="481"/>
      <c r="Y34" s="481"/>
      <c r="Z34" s="481"/>
      <c r="AA34" s="481"/>
      <c r="AB34" s="30" t="s">
        <v>31</v>
      </c>
      <c r="AC34" s="30"/>
      <c r="AD34" s="36"/>
    </row>
    <row r="35" spans="2:30" ht="16.5" customHeight="1">
      <c r="B35" s="467"/>
      <c r="C35" s="467"/>
      <c r="D35" s="467"/>
      <c r="E35" s="472"/>
      <c r="F35" s="473"/>
      <c r="G35" s="473"/>
      <c r="H35" s="473"/>
      <c r="I35" s="473"/>
      <c r="J35" s="473"/>
      <c r="K35" s="473"/>
      <c r="L35" s="473"/>
      <c r="M35" s="32"/>
      <c r="N35" s="32"/>
      <c r="O35" s="33"/>
      <c r="P35" s="478"/>
      <c r="Q35" s="479"/>
      <c r="R35" s="479"/>
      <c r="S35" s="482"/>
      <c r="T35" s="482"/>
      <c r="U35" s="482"/>
      <c r="V35" s="482"/>
      <c r="W35" s="482"/>
      <c r="X35" s="482"/>
      <c r="Y35" s="482"/>
      <c r="Z35" s="482"/>
      <c r="AA35" s="482"/>
      <c r="AB35" s="32"/>
      <c r="AC35" s="32"/>
      <c r="AD35" s="37"/>
    </row>
    <row r="37" spans="2:30" ht="13.5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</row>
    <row r="38" spans="2:30" ht="13.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</row>
    <row r="39" spans="2:30" ht="13.5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</row>
  </sheetData>
  <sheetProtection sheet="1"/>
  <mergeCells count="93">
    <mergeCell ref="U19:W20"/>
    <mergeCell ref="X20:AB20"/>
    <mergeCell ref="T28:AD29"/>
    <mergeCell ref="B30:D32"/>
    <mergeCell ref="G30:M30"/>
    <mergeCell ref="F31:AD32"/>
    <mergeCell ref="E26:Q29"/>
    <mergeCell ref="R26:S27"/>
    <mergeCell ref="T26:AD27"/>
    <mergeCell ref="R28:S29"/>
    <mergeCell ref="B33:D35"/>
    <mergeCell ref="E33:L35"/>
    <mergeCell ref="P33:R35"/>
    <mergeCell ref="S33:AA35"/>
    <mergeCell ref="B21:E22"/>
    <mergeCell ref="F21:N22"/>
    <mergeCell ref="O21:P22"/>
    <mergeCell ref="Q21:AD22"/>
    <mergeCell ref="B24:AD24"/>
    <mergeCell ref="B26:D29"/>
    <mergeCell ref="O19:O20"/>
    <mergeCell ref="Q19:R20"/>
    <mergeCell ref="S19:T20"/>
    <mergeCell ref="B20:E20"/>
    <mergeCell ref="B19:E19"/>
    <mergeCell ref="F19:G20"/>
    <mergeCell ref="H19:L20"/>
    <mergeCell ref="M19:N20"/>
    <mergeCell ref="B16:AD16"/>
    <mergeCell ref="B17:E17"/>
    <mergeCell ref="J17:L17"/>
    <mergeCell ref="N17:P17"/>
    <mergeCell ref="R17:T17"/>
    <mergeCell ref="V17:X17"/>
    <mergeCell ref="Z17:AC17"/>
    <mergeCell ref="Z14:AC14"/>
    <mergeCell ref="B15:H15"/>
    <mergeCell ref="J15:L15"/>
    <mergeCell ref="N15:P15"/>
    <mergeCell ref="R15:T15"/>
    <mergeCell ref="V15:Y15"/>
    <mergeCell ref="Z15:AC15"/>
    <mergeCell ref="B14:H14"/>
    <mergeCell ref="J14:M14"/>
    <mergeCell ref="N13:P13"/>
    <mergeCell ref="R13:T13"/>
    <mergeCell ref="V13:Y13"/>
    <mergeCell ref="Z13:AC13"/>
    <mergeCell ref="J12:L12"/>
    <mergeCell ref="N12:P12"/>
    <mergeCell ref="R12:T12"/>
    <mergeCell ref="N8:Q8"/>
    <mergeCell ref="R8:U8"/>
    <mergeCell ref="V8:Y8"/>
    <mergeCell ref="N9:P9"/>
    <mergeCell ref="Z12:AC12"/>
    <mergeCell ref="Z11:AC11"/>
    <mergeCell ref="F12:H12"/>
    <mergeCell ref="J9:L9"/>
    <mergeCell ref="V12:Y12"/>
    <mergeCell ref="V9:Y9"/>
    <mergeCell ref="N14:P14"/>
    <mergeCell ref="R14:T14"/>
    <mergeCell ref="V14:X14"/>
    <mergeCell ref="B13:H13"/>
    <mergeCell ref="J13:L13"/>
    <mergeCell ref="B11:E12"/>
    <mergeCell ref="F11:H11"/>
    <mergeCell ref="J11:L11"/>
    <mergeCell ref="N11:P11"/>
    <mergeCell ref="R11:T11"/>
    <mergeCell ref="V11:Y11"/>
    <mergeCell ref="B1:AD1"/>
    <mergeCell ref="B2:AD2"/>
    <mergeCell ref="B3:AD3"/>
    <mergeCell ref="B5:AD5"/>
    <mergeCell ref="B7:E8"/>
    <mergeCell ref="J7:M7"/>
    <mergeCell ref="N7:Q7"/>
    <mergeCell ref="R7:U7"/>
    <mergeCell ref="Z7:AD8"/>
    <mergeCell ref="J8:M8"/>
    <mergeCell ref="N10:P10"/>
    <mergeCell ref="R10:T10"/>
    <mergeCell ref="V10:Y10"/>
    <mergeCell ref="Z10:AC10"/>
    <mergeCell ref="V7:Y7"/>
    <mergeCell ref="B9:E10"/>
    <mergeCell ref="F9:H9"/>
    <mergeCell ref="F10:H10"/>
    <mergeCell ref="J10:L10"/>
    <mergeCell ref="R9:T9"/>
    <mergeCell ref="Z9:AC9"/>
  </mergeCells>
  <printOptions horizontalCentered="1"/>
  <pageMargins left="0.71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e834123</dc:creator>
  <cp:keywords/>
  <dc:description/>
  <cp:lastModifiedBy>福井県教育庁</cp:lastModifiedBy>
  <cp:lastPrinted>2014-05-20T05:52:52Z</cp:lastPrinted>
  <dcterms:created xsi:type="dcterms:W3CDTF">2009-05-14T01:23:05Z</dcterms:created>
  <dcterms:modified xsi:type="dcterms:W3CDTF">2014-05-28T00:04:21Z</dcterms:modified>
  <cp:category/>
  <cp:version/>
  <cp:contentType/>
  <cp:contentStatus/>
</cp:coreProperties>
</file>