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1"/>
  </bookViews>
  <sheets>
    <sheet name="入力例" sheetId="1" r:id="rId1"/>
    <sheet name="参加申込(男子)" sheetId="2" r:id="rId2"/>
    <sheet name="参加申込（女子）" sheetId="3" r:id="rId3"/>
    <sheet name="オープン参加申込" sheetId="4" r:id="rId4"/>
    <sheet name="宿泊申込書" sheetId="5" r:id="rId5"/>
  </sheets>
  <definedNames>
    <definedName name="_xlnm.Print_Area" localSheetId="3">'オープン参加申込'!$B$1:$H$22</definedName>
    <definedName name="_xlnm.Print_Area" localSheetId="2">'参加申込（女子）'!$B$1:$S$44</definedName>
    <definedName name="_xlnm.Print_Area" localSheetId="1">'参加申込(男子)'!$B$1:$U$60</definedName>
    <definedName name="_xlnm.Print_Area" localSheetId="4">'宿泊申込書'!$A$1:$AG$35</definedName>
    <definedName name="_xlnm.Print_Area" localSheetId="0">'入力例'!$B$1:$U$60</definedName>
  </definedNames>
  <calcPr fullCalcOnLoad="1"/>
</workbook>
</file>

<file path=xl/sharedStrings.xml><?xml version="1.0" encoding="utf-8"?>
<sst xmlns="http://schemas.openxmlformats.org/spreadsheetml/2006/main" count="552" uniqueCount="308">
  <si>
    <t>学年</t>
  </si>
  <si>
    <t>学 校 名</t>
  </si>
  <si>
    <t>所 在 地</t>
  </si>
  <si>
    <t>TEL</t>
  </si>
  <si>
    <t>FAX</t>
  </si>
  <si>
    <t>印</t>
  </si>
  <si>
    <t>ふりがな</t>
  </si>
  <si>
    <t>１ｋｍタイム・トライアル（オープン競技）参加申込書</t>
  </si>
  <si>
    <t>氏　　　名</t>
  </si>
  <si>
    <t>宿　泊　申　込　書</t>
  </si>
  <si>
    <t>　</t>
  </si>
  <si>
    <t>合　計</t>
  </si>
  <si>
    <t>引率者</t>
  </si>
  <si>
    <t>人</t>
  </si>
  <si>
    <t>生徒</t>
  </si>
  <si>
    <t>宿泊者合計</t>
  </si>
  <si>
    <t>朝食必要数</t>
  </si>
  <si>
    <t>夕食必要数</t>
  </si>
  <si>
    <t>昼食必要数</t>
  </si>
  <si>
    <t>個</t>
  </si>
  <si>
    <t>競技場到着</t>
  </si>
  <si>
    <t>日</t>
  </si>
  <si>
    <t>時頃</t>
  </si>
  <si>
    <t>予定時刻</t>
  </si>
  <si>
    <t>連絡責任者</t>
  </si>
  <si>
    <t>携帯電話</t>
  </si>
  <si>
    <t>電話</t>
  </si>
  <si>
    <t>FAX</t>
  </si>
  <si>
    <t>〒</t>
  </si>
  <si>
    <t>学校長</t>
  </si>
  <si>
    <t>引率責任者</t>
  </si>
  <si>
    <t>印</t>
  </si>
  <si>
    <t>上記の通り申し込みします。</t>
  </si>
  <si>
    <t>N0</t>
  </si>
  <si>
    <t>ふりがな</t>
  </si>
  <si>
    <t>１㎞タイム</t>
  </si>
  <si>
    <t>参加選手申込書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</si>
  <si>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</si>
  <si>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</si>
  <si>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</si>
  <si>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</si>
  <si>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</si>
  <si>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</si>
  <si>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</si>
  <si>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</si>
  <si>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</si>
  <si>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</si>
  <si>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</si>
  <si>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</si>
  <si>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</si>
  <si>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</si>
  <si>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</si>
  <si>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</si>
  <si>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</si>
  <si>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</si>
  <si>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</si>
  <si>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</si>
  <si>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</si>
  <si>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</si>
  <si>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</si>
  <si>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</si>
  <si>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</si>
  <si>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</si>
  <si>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</si>
  <si>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</si>
  <si>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</si>
  <si>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</si>
  <si>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</si>
  <si>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</si>
  <si>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</si>
  <si>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</si>
  <si>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</si>
  <si>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</si>
  <si>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</si>
  <si>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</si>
  <si>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</si>
  <si>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</si>
  <si>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</si>
  <si>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</si>
  <si>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</si>
  <si>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</si>
  <si>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</si>
  <si>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</si>
  <si>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</si>
  <si>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</si>
  <si>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</si>
  <si>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</si>
  <si>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</si>
  <si>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</si>
  <si>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</si>
  <si>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</si>
  <si>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○</t>
  </si>
  <si>
    <t>○</t>
  </si>
  <si>
    <t>◎</t>
  </si>
  <si>
    <t>○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</si>
  <si>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</si>
  <si>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</si>
  <si>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</si>
  <si>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</si>
  <si>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</si>
  <si>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</si>
  <si>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</si>
  <si>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</si>
  <si>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</si>
  <si>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</si>
  <si>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t>高等学校</t>
  </si>
  <si>
    <t>記載責任者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</si>
  <si>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</si>
  <si>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</si>
  <si>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</si>
  <si>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</si>
  <si>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</si>
  <si>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</si>
  <si>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</si>
  <si>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</si>
  <si>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</si>
  <si>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</si>
  <si>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</si>
  <si>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</si>
  <si>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</si>
  <si>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</si>
  <si>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</si>
  <si>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</si>
  <si>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</si>
  <si>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</si>
  <si>
    <t>移動手段</t>
  </si>
  <si>
    <t>台</t>
  </si>
  <si>
    <t>マイクロバス</t>
  </si>
  <si>
    <t>１BOX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</si>
  <si>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
＊これは例です。
＊参加する場合は必要事項を入力して下さい。
＊参加しない場合はno1の姓に「なし」と記入下さい。</t>
    </r>
  </si>
  <si>
    <t>太郎</t>
  </si>
  <si>
    <t>越後</t>
  </si>
  <si>
    <t>三郎</t>
  </si>
  <si>
    <t>天地</t>
  </si>
  <si>
    <t>仁</t>
  </si>
  <si>
    <t>三波</t>
  </si>
  <si>
    <t>春好</t>
  </si>
  <si>
    <t>近藤</t>
  </si>
  <si>
    <t>実</t>
  </si>
  <si>
    <t>吉田</t>
  </si>
  <si>
    <t>商造</t>
  </si>
  <si>
    <t>弥彦</t>
  </si>
  <si>
    <t>晃</t>
  </si>
  <si>
    <t>津南</t>
  </si>
  <si>
    <t>道雄</t>
  </si>
  <si>
    <t>【男子】</t>
  </si>
  <si>
    <t>【女子】</t>
  </si>
  <si>
    <t>※参加種目に○印。</t>
  </si>
  <si>
    <t>500mﾀｲﾑ
SP・KR</t>
  </si>
  <si>
    <t>2㎞ﾀｲﾑ</t>
  </si>
  <si>
    <t>TT</t>
  </si>
  <si>
    <t>IP</t>
  </si>
  <si>
    <t>フリガナ</t>
  </si>
  <si>
    <t>セイ</t>
  </si>
  <si>
    <t>メイ</t>
  </si>
  <si>
    <t>ニイガタ</t>
  </si>
  <si>
    <t>タロウ</t>
  </si>
  <si>
    <t>エチゴ</t>
  </si>
  <si>
    <t>サブロウ</t>
  </si>
  <si>
    <t>アマチ</t>
  </si>
  <si>
    <t>ヒトシ</t>
  </si>
  <si>
    <t>ミナミ</t>
  </si>
  <si>
    <t>ハルヨシ</t>
  </si>
  <si>
    <t>コンドウ</t>
  </si>
  <si>
    <t>ミノル</t>
  </si>
  <si>
    <t>ヨシダ</t>
  </si>
  <si>
    <t>ショウゾウ</t>
  </si>
  <si>
    <t>ヤヒコ</t>
  </si>
  <si>
    <t>アキラ</t>
  </si>
  <si>
    <t>ツナン</t>
  </si>
  <si>
    <t>ミチオ</t>
  </si>
  <si>
    <t>花子</t>
  </si>
  <si>
    <t>ハナコ</t>
  </si>
  <si>
    <t>新津</t>
  </si>
  <si>
    <t>ひかり</t>
  </si>
  <si>
    <t>ニイツ</t>
  </si>
  <si>
    <t>ヒカリ</t>
  </si>
  <si>
    <t>2㎞</t>
  </si>
  <si>
    <t>男</t>
  </si>
  <si>
    <t>女</t>
  </si>
  <si>
    <t>※参加種目に○印</t>
  </si>
  <si>
    <r>
      <t>6月20日</t>
    </r>
  </si>
  <si>
    <t>（金）</t>
  </si>
  <si>
    <t>（土）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</si>
  <si>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2分48秒03　→24803
          35秒43　→3543</t>
    </r>
  </si>
  <si>
    <t>（日）</t>
  </si>
  <si>
    <t>（月）</t>
  </si>
  <si>
    <t>500mﾀｲﾑ</t>
  </si>
  <si>
    <t>平成２８年度北信越高等学校体育大会</t>
  </si>
  <si>
    <t>　　第48回北信越高等学校自転車競技選手権大会　　</t>
  </si>
  <si>
    <t>兼　第61回全国高等学校自転車競技選手権大会予選会</t>
  </si>
  <si>
    <r>
      <t>6月17</t>
    </r>
    <r>
      <rPr>
        <sz val="12"/>
        <rFont val="ＭＳ 明朝"/>
        <family val="1"/>
      </rPr>
      <t>日</t>
    </r>
  </si>
  <si>
    <r>
      <t>6月18日</t>
    </r>
  </si>
  <si>
    <r>
      <t>6月19日</t>
    </r>
  </si>
  <si>
    <t>※１８日（土）の北信越委員会参加者は、夕食を欠食してください。</t>
  </si>
  <si>
    <t>平成28年６月</t>
  </si>
  <si>
    <t>平成２８年度北信越高等学校体育大会</t>
  </si>
  <si>
    <t>第４８回北信越高等学校自転車競技選手権大会兼　第６１回全国高等学校自転車競技選手権大会予選会</t>
  </si>
  <si>
    <t>第４８回北信越高等学校自転車競技選手権大会兼　第６１回全国高等学校自転車競技選手権大会予選会</t>
  </si>
  <si>
    <t>第４８回北信越高等学校自転車競技選手権大会兼　第６１回全国高等学校自転車競技選手権大会予選会</t>
  </si>
  <si>
    <t>平成２８年　　　　月　　　　日　上記の者は本校在学生徒で、標記大会に出場する事を認め、参加を申し込みます。</t>
  </si>
  <si>
    <t>平成２８年　　　　月　　　　日　上記の者は本県代表として、標記大会に出場する事を認め、参加を申し込みます。</t>
  </si>
  <si>
    <r>
      <t>6月16</t>
    </r>
    <r>
      <rPr>
        <sz val="12"/>
        <rFont val="ＭＳ 明朝"/>
        <family val="1"/>
      </rPr>
      <t>日</t>
    </r>
  </si>
  <si>
    <t>（木）</t>
  </si>
  <si>
    <t>竹澤</t>
  </si>
  <si>
    <t>啓介</t>
  </si>
  <si>
    <t>吉岡</t>
  </si>
  <si>
    <t>拓也</t>
  </si>
  <si>
    <t>脇本</t>
  </si>
  <si>
    <t>勇希</t>
  </si>
  <si>
    <t>小松原</t>
  </si>
  <si>
    <t>正登</t>
  </si>
  <si>
    <t>竹内</t>
  </si>
  <si>
    <t>優雅</t>
  </si>
  <si>
    <t>岸田</t>
  </si>
  <si>
    <t>剛</t>
  </si>
  <si>
    <t>枠元</t>
  </si>
  <si>
    <t>一葵</t>
  </si>
  <si>
    <t>タケザワ</t>
  </si>
  <si>
    <t>ケイスケ</t>
  </si>
  <si>
    <t>ヨシオカ</t>
  </si>
  <si>
    <t>タクヤ</t>
  </si>
  <si>
    <t>ワキモト</t>
  </si>
  <si>
    <t>ユウキ</t>
  </si>
  <si>
    <t>コマツバラ</t>
  </si>
  <si>
    <t>マサト</t>
  </si>
  <si>
    <t>タケウチ</t>
  </si>
  <si>
    <t>ユウガ</t>
  </si>
  <si>
    <t>キシダ</t>
  </si>
  <si>
    <t>タケシ</t>
  </si>
  <si>
    <t>ワクモト</t>
  </si>
  <si>
    <t>カズキ</t>
  </si>
  <si>
    <t>○</t>
  </si>
  <si>
    <t>◎</t>
  </si>
  <si>
    <t>福井県立科学技術高等学校</t>
  </si>
  <si>
    <t>ふくいけんりつかがくぎじゅつこうとうがっこう</t>
  </si>
  <si>
    <t>0776-36-1856</t>
  </si>
  <si>
    <t>0776-36-1871</t>
  </si>
  <si>
    <t>〒918-8037  福井県福井市下江守町28番地</t>
  </si>
  <si>
    <t>ふくいけんふくいししもえもりちょう</t>
  </si>
  <si>
    <t>小林</t>
  </si>
  <si>
    <t>郁弥</t>
  </si>
  <si>
    <t>中梶</t>
  </si>
  <si>
    <t>秀則</t>
  </si>
  <si>
    <t>コバヤシ</t>
  </si>
  <si>
    <t>フミヤ</t>
  </si>
  <si>
    <t>ナカカジ</t>
  </si>
  <si>
    <t>ヒデノリ</t>
  </si>
  <si>
    <t>平成２８年　６月　４日　上記の者は本校在学生徒で、標記大会に出場する事を認め、参加を申し込みます。</t>
  </si>
  <si>
    <t>福井県立科学技術</t>
  </si>
  <si>
    <t>折井　巧</t>
  </si>
  <si>
    <t>折井　巧　　</t>
  </si>
  <si>
    <t>福井県立科学技術　　</t>
  </si>
  <si>
    <t>中村</t>
  </si>
  <si>
    <t>愛花</t>
  </si>
  <si>
    <t>ﾅｶﾑﾗ</t>
  </si>
  <si>
    <t>ｱｲｶ</t>
  </si>
  <si>
    <t>0776-36-1856</t>
  </si>
  <si>
    <t>077636-1871</t>
  </si>
  <si>
    <t>〒918-8037　　福井県福井市下江守町28番地</t>
  </si>
  <si>
    <t>コバヤシ</t>
  </si>
  <si>
    <t>フミヤ</t>
  </si>
  <si>
    <t>ナカカジ</t>
  </si>
  <si>
    <t>ヒデノリ</t>
  </si>
  <si>
    <t>平成２８年　　６月　　４日　上記の者は本校在学生徒で、標記大会に出場する事を認め、参加を申し込みます。</t>
  </si>
  <si>
    <t>平成２８年　６月　　４日　上記の者は本県代表として、標記大会に出場する事を認め、参加を申し込みます。</t>
  </si>
  <si>
    <t>福井</t>
  </si>
  <si>
    <t>平成２８年　６月　４日　上記の者は本県代表として、標記大会に出場する事を認め、参加を申し込みます。</t>
  </si>
  <si>
    <t>山本</t>
  </si>
  <si>
    <t>眞也</t>
  </si>
  <si>
    <t>北川</t>
  </si>
  <si>
    <t>恵斗</t>
  </si>
  <si>
    <t>北</t>
  </si>
  <si>
    <t>淳也</t>
  </si>
  <si>
    <t>齋藤</t>
  </si>
  <si>
    <t>大村</t>
  </si>
  <si>
    <t>奥井</t>
  </si>
  <si>
    <t>石川</t>
  </si>
  <si>
    <t>粟田</t>
  </si>
  <si>
    <t>大士</t>
  </si>
  <si>
    <t>中梶　秀則</t>
  </si>
  <si>
    <t>峻介</t>
  </si>
  <si>
    <t>ｼｭﾝｽｹ</t>
  </si>
  <si>
    <t>ﾔﾏﾓﾄ</t>
  </si>
  <si>
    <t>ﾏｻﾔ</t>
  </si>
  <si>
    <t>ｷﾀｶﾞﾜ</t>
  </si>
  <si>
    <t>ｹｲﾄ</t>
  </si>
  <si>
    <t>ｷﾀ</t>
  </si>
  <si>
    <t>ｼﾞｭﾝﾔ</t>
  </si>
  <si>
    <t>ｱﾜﾀ</t>
  </si>
  <si>
    <t>ﾀｲｼ</t>
  </si>
  <si>
    <t>ｻｲﾄｳ</t>
  </si>
  <si>
    <t>ｵｵﾑﾗ</t>
  </si>
  <si>
    <t>ｵｸｲ</t>
  </si>
  <si>
    <t>ｲｼｶﾜ</t>
  </si>
  <si>
    <t>知樹</t>
  </si>
  <si>
    <t>ﾄﾓｷ</t>
  </si>
  <si>
    <t>統哉</t>
  </si>
  <si>
    <t>ﾄｳﾔ</t>
  </si>
  <si>
    <t>開信</t>
  </si>
  <si>
    <t>ｶｲｼﾝ</t>
  </si>
  <si>
    <t>眞哉</t>
  </si>
  <si>
    <t>小林　郁弥</t>
  </si>
  <si>
    <t>080-3955-9629</t>
  </si>
  <si>
    <t>918-8037</t>
  </si>
  <si>
    <t>福井県福井市下江守町28番地</t>
  </si>
  <si>
    <t>0776-36-1856</t>
  </si>
  <si>
    <t>0776-36-1871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</si>
</sst>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 diagonalDown="1">
      <left style="hair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hair"/>
      <top style="thin"/>
      <bottom style="thin"/>
      <diagonal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2" fillId="34" borderId="21" xfId="0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 quotePrefix="1">
      <alignment horizontal="center" vertical="center" shrinkToFit="1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176" fontId="5" fillId="34" borderId="30" xfId="0" applyNumberFormat="1" applyFont="1" applyFill="1" applyBorder="1" applyAlignment="1" quotePrefix="1">
      <alignment horizontal="center" vertical="center" shrinkToFit="1"/>
    </xf>
    <xf numFmtId="177" fontId="5" fillId="34" borderId="31" xfId="0" applyNumberFormat="1" applyFont="1" applyFill="1" applyBorder="1" applyAlignment="1" quotePrefix="1">
      <alignment horizontal="center" vertical="center" shrinkToFit="1"/>
    </xf>
    <xf numFmtId="177" fontId="5" fillId="34" borderId="32" xfId="0" applyNumberFormat="1" applyFont="1" applyFill="1" applyBorder="1" applyAlignment="1" quotePrefix="1">
      <alignment horizontal="center" vertical="center" shrinkToFit="1"/>
    </xf>
    <xf numFmtId="176" fontId="5" fillId="34" borderId="33" xfId="0" applyNumberFormat="1" applyFont="1" applyFill="1" applyBorder="1" applyAlignment="1" quotePrefix="1">
      <alignment horizontal="center" vertical="center" shrinkToFit="1"/>
    </xf>
    <xf numFmtId="177" fontId="5" fillId="34" borderId="34" xfId="0" applyNumberFormat="1" applyFont="1" applyFill="1" applyBorder="1" applyAlignment="1" quotePrefix="1">
      <alignment horizontal="center" vertical="center" shrinkToFit="1"/>
    </xf>
    <xf numFmtId="176" fontId="5" fillId="34" borderId="35" xfId="0" applyNumberFormat="1" applyFont="1" applyFill="1" applyBorder="1" applyAlignment="1" quotePrefix="1">
      <alignment horizontal="center" vertical="center" shrinkToFit="1"/>
    </xf>
    <xf numFmtId="177" fontId="5" fillId="34" borderId="36" xfId="0" applyNumberFormat="1" applyFont="1" applyFill="1" applyBorder="1" applyAlignment="1" quotePrefix="1">
      <alignment horizontal="center" vertical="center" shrinkToFit="1"/>
    </xf>
    <xf numFmtId="177" fontId="5" fillId="34" borderId="37" xfId="0" applyNumberFormat="1" applyFont="1" applyFill="1" applyBorder="1" applyAlignment="1" quotePrefix="1">
      <alignment horizontal="center" vertical="center" shrinkToFit="1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 shrinkToFit="1"/>
    </xf>
    <xf numFmtId="0" fontId="13" fillId="34" borderId="30" xfId="0" applyFont="1" applyFill="1" applyBorder="1" applyAlignment="1">
      <alignment vertical="center" shrinkToFit="1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vertical="center" shrinkToFi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vertical="center" shrinkToFit="1"/>
    </xf>
    <xf numFmtId="0" fontId="13" fillId="34" borderId="35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vertical="center" shrinkToFit="1"/>
    </xf>
    <xf numFmtId="0" fontId="12" fillId="34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distributed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vertical="center" shrinkToFit="1"/>
    </xf>
    <xf numFmtId="0" fontId="13" fillId="34" borderId="42" xfId="0" applyFont="1" applyFill="1" applyBorder="1" applyAlignment="1">
      <alignment vertical="center" shrinkToFit="1"/>
    </xf>
    <xf numFmtId="0" fontId="13" fillId="34" borderId="22" xfId="0" applyFont="1" applyFill="1" applyBorder="1" applyAlignment="1">
      <alignment vertical="center" shrinkToFit="1"/>
    </xf>
    <xf numFmtId="0" fontId="13" fillId="34" borderId="32" xfId="0" applyFont="1" applyFill="1" applyBorder="1" applyAlignment="1">
      <alignment vertical="center" shrinkToFit="1"/>
    </xf>
    <xf numFmtId="0" fontId="13" fillId="34" borderId="43" xfId="0" applyFont="1" applyFill="1" applyBorder="1" applyAlignment="1">
      <alignment vertical="center" shrinkToFit="1"/>
    </xf>
    <xf numFmtId="0" fontId="13" fillId="34" borderId="18" xfId="0" applyFont="1" applyFill="1" applyBorder="1" applyAlignment="1">
      <alignment vertical="center" shrinkToFit="1"/>
    </xf>
    <xf numFmtId="0" fontId="13" fillId="34" borderId="19" xfId="0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3" fillId="34" borderId="44" xfId="0" applyFont="1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13" fillId="34" borderId="46" xfId="0" applyFont="1" applyFill="1" applyBorder="1" applyAlignment="1">
      <alignment horizontal="distributed" vertical="center"/>
    </xf>
    <xf numFmtId="0" fontId="13" fillId="34" borderId="47" xfId="0" applyFont="1" applyFill="1" applyBorder="1" applyAlignment="1">
      <alignment horizontal="distributed" vertical="center"/>
    </xf>
    <xf numFmtId="0" fontId="13" fillId="34" borderId="48" xfId="0" applyFont="1" applyFill="1" applyBorder="1" applyAlignment="1">
      <alignment horizontal="distributed" vertical="center"/>
    </xf>
    <xf numFmtId="177" fontId="5" fillId="34" borderId="20" xfId="0" applyNumberFormat="1" applyFont="1" applyFill="1" applyBorder="1" applyAlignment="1" quotePrefix="1">
      <alignment horizontal="center" vertical="center" shrinkToFit="1"/>
    </xf>
    <xf numFmtId="0" fontId="12" fillId="34" borderId="49" xfId="0" applyFont="1" applyFill="1" applyBorder="1" applyAlignment="1">
      <alignment vertical="center"/>
    </xf>
    <xf numFmtId="0" fontId="12" fillId="34" borderId="50" xfId="0" applyFont="1" applyFill="1" applyBorder="1" applyAlignment="1">
      <alignment horizontal="center" vertical="center"/>
    </xf>
    <xf numFmtId="177" fontId="5" fillId="34" borderId="51" xfId="0" applyNumberFormat="1" applyFont="1" applyFill="1" applyBorder="1" applyAlignment="1" quotePrefix="1">
      <alignment horizontal="center" vertical="center" shrinkToFit="1"/>
    </xf>
    <xf numFmtId="0" fontId="12" fillId="34" borderId="52" xfId="0" applyFont="1" applyFill="1" applyBorder="1" applyAlignment="1">
      <alignment vertical="center"/>
    </xf>
    <xf numFmtId="0" fontId="12" fillId="34" borderId="0" xfId="0" applyFont="1" applyFill="1" applyAlignment="1">
      <alignment vertical="center" shrinkToFit="1"/>
    </xf>
    <xf numFmtId="177" fontId="5" fillId="34" borderId="38" xfId="0" applyNumberFormat="1" applyFont="1" applyFill="1" applyBorder="1" applyAlignment="1" quotePrefix="1">
      <alignment horizontal="center" vertical="center" shrinkToFit="1"/>
    </xf>
    <xf numFmtId="0" fontId="0" fillId="34" borderId="0" xfId="0" applyFill="1" applyBorder="1" applyAlignment="1">
      <alignment horizontal="left" vertical="top"/>
    </xf>
    <xf numFmtId="0" fontId="12" fillId="34" borderId="53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57" xfId="0" applyFont="1" applyFill="1" applyBorder="1" applyAlignment="1">
      <alignment horizontal="center" vertical="center"/>
    </xf>
    <xf numFmtId="176" fontId="5" fillId="34" borderId="34" xfId="0" applyNumberFormat="1" applyFont="1" applyFill="1" applyBorder="1" applyAlignment="1" quotePrefix="1">
      <alignment horizontal="center" vertical="center" shrinkToFit="1"/>
    </xf>
    <xf numFmtId="0" fontId="12" fillId="34" borderId="32" xfId="0" applyFont="1" applyFill="1" applyBorder="1" applyAlignment="1" quotePrefix="1">
      <alignment horizontal="center" vertical="center"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distributed" vertical="center"/>
    </xf>
    <xf numFmtId="0" fontId="13" fillId="34" borderId="0" xfId="0" applyFont="1" applyFill="1" applyBorder="1" applyAlignment="1">
      <alignment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77" fontId="5" fillId="34" borderId="57" xfId="0" applyNumberFormat="1" applyFont="1" applyFill="1" applyBorder="1" applyAlignment="1" quotePrefix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/>
    </xf>
    <xf numFmtId="0" fontId="0" fillId="35" borderId="18" xfId="0" applyFill="1" applyBorder="1" applyAlignment="1" applyProtection="1">
      <alignment horizontal="left" vertical="center"/>
      <protection/>
    </xf>
    <xf numFmtId="0" fontId="15" fillId="34" borderId="0" xfId="0" applyFont="1" applyFill="1" applyAlignment="1">
      <alignment vertical="center"/>
    </xf>
    <xf numFmtId="0" fontId="13" fillId="34" borderId="30" xfId="0" applyFont="1" applyFill="1" applyBorder="1" applyAlignment="1" applyProtection="1">
      <alignment vertical="center" shrinkToFit="1"/>
      <protection locked="0"/>
    </xf>
    <xf numFmtId="0" fontId="13" fillId="34" borderId="32" xfId="0" applyFont="1" applyFill="1" applyBorder="1" applyAlignment="1" applyProtection="1">
      <alignment vertical="center" shrinkToFit="1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176" fontId="5" fillId="34" borderId="30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3" xfId="0" applyFont="1" applyFill="1" applyBorder="1" applyAlignment="1" applyProtection="1">
      <alignment vertical="center" shrinkToFit="1"/>
      <protection locked="0"/>
    </xf>
    <xf numFmtId="0" fontId="13" fillId="34" borderId="37" xfId="0" applyFont="1" applyFill="1" applyBorder="1" applyAlignment="1" applyProtection="1">
      <alignment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176" fontId="5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35" xfId="0" applyFont="1" applyFill="1" applyBorder="1" applyAlignment="1" applyProtection="1">
      <alignment vertical="center" shrinkToFit="1"/>
      <protection locked="0"/>
    </xf>
    <xf numFmtId="0" fontId="13" fillId="34" borderId="38" xfId="0" applyFont="1" applyFill="1" applyBorder="1" applyAlignment="1" applyProtection="1">
      <alignment vertical="center" shrinkToFit="1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176" fontId="5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177" fontId="5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4" borderId="49" xfId="0" applyFont="1" applyFill="1" applyBorder="1" applyAlignment="1" applyProtection="1">
      <alignment vertical="center"/>
      <protection locked="0"/>
    </xf>
    <xf numFmtId="0" fontId="13" fillId="34" borderId="53" xfId="0" applyFont="1" applyFill="1" applyBorder="1" applyAlignment="1" applyProtection="1">
      <alignment horizontal="center" vertical="center"/>
      <protection locked="0"/>
    </xf>
    <xf numFmtId="0" fontId="13" fillId="34" borderId="54" xfId="0" applyFont="1" applyFill="1" applyBorder="1" applyAlignment="1" applyProtection="1">
      <alignment horizontal="center" vertical="center"/>
      <protection locked="0"/>
    </xf>
    <xf numFmtId="0" fontId="13" fillId="34" borderId="40" xfId="0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vertical="center" shrinkToFit="1"/>
      <protection locked="0"/>
    </xf>
    <xf numFmtId="0" fontId="13" fillId="34" borderId="42" xfId="0" applyFont="1" applyFill="1" applyBorder="1" applyAlignment="1" applyProtection="1">
      <alignment vertical="center" shrinkToFit="1"/>
      <protection locked="0"/>
    </xf>
    <xf numFmtId="0" fontId="13" fillId="34" borderId="22" xfId="0" applyFont="1" applyFill="1" applyBorder="1" applyAlignment="1" applyProtection="1">
      <alignment vertical="center" shrinkToFit="1"/>
      <protection locked="0"/>
    </xf>
    <xf numFmtId="0" fontId="13" fillId="34" borderId="43" xfId="0" applyFont="1" applyFill="1" applyBorder="1" applyAlignment="1" applyProtection="1">
      <alignment vertical="center" shrinkToFit="1"/>
      <protection locked="0"/>
    </xf>
    <xf numFmtId="0" fontId="13" fillId="34" borderId="18" xfId="0" applyFont="1" applyFill="1" applyBorder="1" applyAlignment="1" applyProtection="1">
      <alignment vertical="center" shrinkToFit="1"/>
      <protection locked="0"/>
    </xf>
    <xf numFmtId="0" fontId="13" fillId="34" borderId="19" xfId="0" applyFont="1" applyFill="1" applyBorder="1" applyAlignment="1" applyProtection="1">
      <alignment vertical="center" shrinkToFit="1"/>
      <protection locked="0"/>
    </xf>
    <xf numFmtId="0" fontId="12" fillId="34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177" fontId="6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2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left"/>
    </xf>
    <xf numFmtId="0" fontId="0" fillId="33" borderId="61" xfId="0" applyFill="1" applyBorder="1" applyAlignment="1" applyProtection="1">
      <alignment horizontal="left" vertical="center"/>
      <protection/>
    </xf>
    <xf numFmtId="177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vertical="center"/>
    </xf>
    <xf numFmtId="0" fontId="0" fillId="0" borderId="39" xfId="0" applyBorder="1" applyAlignment="1">
      <alignment vertical="center"/>
    </xf>
    <xf numFmtId="177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vertical="center"/>
    </xf>
    <xf numFmtId="177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34" borderId="30" xfId="0" applyFont="1" applyFill="1" applyBorder="1" applyAlignment="1">
      <alignment vertical="center" textRotation="255"/>
    </xf>
    <xf numFmtId="0" fontId="0" fillId="34" borderId="33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176" fontId="5" fillId="34" borderId="47" xfId="0" applyNumberFormat="1" applyFont="1" applyFill="1" applyBorder="1" applyAlignment="1" quotePrefix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2" fillId="34" borderId="65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4" fillId="34" borderId="6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5" fillId="34" borderId="46" xfId="0" applyNumberFormat="1" applyFont="1" applyFill="1" applyBorder="1" applyAlignment="1" quotePrefix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3" fillId="34" borderId="46" xfId="0" applyFont="1" applyFill="1" applyBorder="1" applyAlignment="1">
      <alignment horizontal="left" vertical="center" indent="6" shrinkToFit="1"/>
    </xf>
    <xf numFmtId="0" fontId="8" fillId="34" borderId="62" xfId="0" applyFont="1" applyFill="1" applyBorder="1" applyAlignment="1">
      <alignment horizontal="left" vertical="center" indent="6" shrinkToFit="1"/>
    </xf>
    <xf numFmtId="0" fontId="8" fillId="34" borderId="39" xfId="0" applyFont="1" applyFill="1" applyBorder="1" applyAlignment="1">
      <alignment horizontal="left" vertical="center" indent="6" shrinkToFit="1"/>
    </xf>
    <xf numFmtId="0" fontId="0" fillId="34" borderId="0" xfId="0" applyFill="1" applyAlignment="1">
      <alignment vertical="center"/>
    </xf>
    <xf numFmtId="0" fontId="12" fillId="34" borderId="30" xfId="0" applyFont="1" applyFill="1" applyBorder="1" applyAlignment="1">
      <alignment horizontal="distributed" vertical="center"/>
    </xf>
    <xf numFmtId="0" fontId="0" fillId="34" borderId="32" xfId="0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  <xf numFmtId="0" fontId="12" fillId="34" borderId="41" xfId="0" applyFont="1" applyFill="1" applyBorder="1" applyAlignment="1">
      <alignment horizontal="distributed" vertical="center"/>
    </xf>
    <xf numFmtId="0" fontId="0" fillId="34" borderId="42" xfId="0" applyFill="1" applyBorder="1" applyAlignment="1">
      <alignment horizontal="distributed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distributed" vertical="center"/>
    </xf>
    <xf numFmtId="0" fontId="13" fillId="34" borderId="68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177" fontId="5" fillId="34" borderId="69" xfId="0" applyNumberFormat="1" applyFont="1" applyFill="1" applyBorder="1" applyAlignment="1">
      <alignment horizontal="left" vertical="center" wrapText="1" shrinkToFi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2" fillId="34" borderId="33" xfId="0" applyFont="1" applyFill="1" applyBorder="1" applyAlignment="1">
      <alignment horizontal="distributed" vertical="center"/>
    </xf>
    <xf numFmtId="0" fontId="0" fillId="34" borderId="37" xfId="0" applyFill="1" applyBorder="1" applyAlignment="1">
      <alignment horizontal="distributed" vertical="center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13" fillId="34" borderId="46" xfId="0" applyFont="1" applyFill="1" applyBorder="1" applyAlignment="1">
      <alignment horizontal="center" vertical="center" shrinkToFit="1"/>
    </xf>
    <xf numFmtId="0" fontId="8" fillId="34" borderId="62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vertical="center"/>
    </xf>
    <xf numFmtId="0" fontId="17" fillId="34" borderId="77" xfId="0" applyFont="1" applyFill="1" applyBorder="1" applyAlignment="1">
      <alignment vertical="center" shrinkToFit="1"/>
    </xf>
    <xf numFmtId="0" fontId="7" fillId="34" borderId="77" xfId="0" applyFont="1" applyFill="1" applyBorder="1" applyAlignment="1">
      <alignment vertical="center" shrinkToFit="1"/>
    </xf>
    <xf numFmtId="176" fontId="5" fillId="34" borderId="48" xfId="0" applyNumberFormat="1" applyFont="1" applyFill="1" applyBorder="1" applyAlignment="1" quotePrefix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4" borderId="78" xfId="0" applyFont="1" applyFill="1" applyBorder="1" applyAlignment="1">
      <alignment horizontal="distributed" vertical="center"/>
    </xf>
    <xf numFmtId="0" fontId="0" fillId="34" borderId="78" xfId="0" applyFill="1" applyBorder="1" applyAlignment="1">
      <alignment horizontal="distributed" vertical="center"/>
    </xf>
    <xf numFmtId="0" fontId="0" fillId="34" borderId="55" xfId="0" applyFill="1" applyBorder="1" applyAlignment="1">
      <alignment horizontal="distributed" vertical="center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12" fillId="34" borderId="3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1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7" fillId="34" borderId="28" xfId="0" applyFont="1" applyFill="1" applyBorder="1" applyAlignment="1" applyProtection="1">
      <alignment horizontal="center" vertical="center" shrinkToFit="1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7" fillId="34" borderId="77" xfId="0" applyFont="1" applyFill="1" applyBorder="1" applyAlignment="1" applyProtection="1">
      <alignment vertical="center" shrinkToFit="1"/>
      <protection locked="0"/>
    </xf>
    <xf numFmtId="0" fontId="7" fillId="34" borderId="77" xfId="0" applyFont="1" applyFill="1" applyBorder="1" applyAlignment="1" applyProtection="1">
      <alignment vertical="center" shrinkToFit="1"/>
      <protection locked="0"/>
    </xf>
    <xf numFmtId="0" fontId="19" fillId="34" borderId="0" xfId="0" applyFont="1" applyFill="1" applyAlignment="1">
      <alignment horizontal="center" vertical="center"/>
    </xf>
    <xf numFmtId="0" fontId="13" fillId="34" borderId="46" xfId="0" applyFont="1" applyFill="1" applyBorder="1" applyAlignment="1" applyProtection="1">
      <alignment horizontal="left" vertical="center" indent="6" shrinkToFit="1"/>
      <protection locked="0"/>
    </xf>
    <xf numFmtId="0" fontId="8" fillId="34" borderId="62" xfId="0" applyFont="1" applyFill="1" applyBorder="1" applyAlignment="1" applyProtection="1">
      <alignment horizontal="left" vertical="center" indent="6" shrinkToFit="1"/>
      <protection locked="0"/>
    </xf>
    <xf numFmtId="0" fontId="8" fillId="34" borderId="39" xfId="0" applyFont="1" applyFill="1" applyBorder="1" applyAlignment="1" applyProtection="1">
      <alignment horizontal="left" vertical="center" indent="6" shrinkToFit="1"/>
      <protection locked="0"/>
    </xf>
    <xf numFmtId="0" fontId="13" fillId="34" borderId="46" xfId="0" applyFont="1" applyFill="1" applyBorder="1" applyAlignment="1" applyProtection="1">
      <alignment horizontal="center" vertical="center" shrinkToFit="1"/>
      <protection locked="0"/>
    </xf>
    <xf numFmtId="0" fontId="8" fillId="34" borderId="62" xfId="0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 locked="0"/>
    </xf>
    <xf numFmtId="0" fontId="12" fillId="34" borderId="46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6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5" fillId="34" borderId="46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7" fontId="5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176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5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0" xfId="0" applyFont="1" applyFill="1" applyAlignment="1">
      <alignment horizontal="center" vertical="center" shrinkToFit="1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25" xfId="0" applyFont="1" applyFill="1" applyBorder="1" applyAlignment="1">
      <alignment vertical="center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68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0" fontId="12" fillId="34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2" fillId="34" borderId="79" xfId="0" applyFont="1" applyFill="1" applyBorder="1" applyAlignment="1">
      <alignment horizontal="center" vertical="center" shrinkToFit="1"/>
    </xf>
    <xf numFmtId="0" fontId="0" fillId="0" borderId="80" xfId="0" applyBorder="1" applyAlignment="1">
      <alignment vertical="center"/>
    </xf>
    <xf numFmtId="177" fontId="5" fillId="34" borderId="81" xfId="0" applyNumberFormat="1" applyFont="1" applyFill="1" applyBorder="1" applyAlignment="1">
      <alignment horizontal="left" vertical="top" wrapText="1" shrinkToFit="1"/>
    </xf>
    <xf numFmtId="177" fontId="5" fillId="34" borderId="82" xfId="0" applyNumberFormat="1" applyFont="1" applyFill="1" applyBorder="1" applyAlignment="1">
      <alignment horizontal="left" vertical="top" wrapText="1" shrinkToFit="1"/>
    </xf>
    <xf numFmtId="177" fontId="5" fillId="34" borderId="83" xfId="0" applyNumberFormat="1" applyFont="1" applyFill="1" applyBorder="1" applyAlignment="1">
      <alignment horizontal="left" vertical="top" wrapText="1" shrinkToFit="1"/>
    </xf>
    <xf numFmtId="177" fontId="5" fillId="34" borderId="84" xfId="0" applyNumberFormat="1" applyFont="1" applyFill="1" applyBorder="1" applyAlignment="1">
      <alignment horizontal="left" vertical="top" wrapText="1" shrinkToFit="1"/>
    </xf>
    <xf numFmtId="177" fontId="5" fillId="34" borderId="0" xfId="0" applyNumberFormat="1" applyFont="1" applyFill="1" applyBorder="1" applyAlignment="1">
      <alignment horizontal="left" vertical="top" wrapText="1" shrinkToFit="1"/>
    </xf>
    <xf numFmtId="177" fontId="5" fillId="34" borderId="85" xfId="0" applyNumberFormat="1" applyFont="1" applyFill="1" applyBorder="1" applyAlignment="1">
      <alignment horizontal="left" vertical="top" wrapText="1" shrinkToFit="1"/>
    </xf>
    <xf numFmtId="177" fontId="5" fillId="34" borderId="86" xfId="0" applyNumberFormat="1" applyFont="1" applyFill="1" applyBorder="1" applyAlignment="1">
      <alignment horizontal="left" vertical="top" wrapText="1" shrinkToFit="1"/>
    </xf>
    <xf numFmtId="177" fontId="5" fillId="34" borderId="87" xfId="0" applyNumberFormat="1" applyFont="1" applyFill="1" applyBorder="1" applyAlignment="1">
      <alignment horizontal="left" vertical="top" wrapText="1" shrinkToFit="1"/>
    </xf>
    <xf numFmtId="177" fontId="5" fillId="34" borderId="88" xfId="0" applyNumberFormat="1" applyFont="1" applyFill="1" applyBorder="1" applyAlignment="1">
      <alignment horizontal="left" vertical="top" wrapText="1" shrinkToFit="1"/>
    </xf>
    <xf numFmtId="0" fontId="9" fillId="35" borderId="54" xfId="0" applyFont="1" applyFill="1" applyBorder="1" applyAlignment="1" applyProtection="1">
      <alignment horizontal="center" vertical="center"/>
      <protection locked="0"/>
    </xf>
    <xf numFmtId="0" fontId="9" fillId="35" borderId="63" xfId="0" applyFont="1" applyFill="1" applyBorder="1" applyAlignment="1" applyProtection="1">
      <alignment horizontal="center" vertical="center"/>
      <protection locked="0"/>
    </xf>
    <xf numFmtId="0" fontId="9" fillId="33" borderId="8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9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35" borderId="93" xfId="0" applyFont="1" applyFill="1" applyBorder="1" applyAlignment="1" applyProtection="1">
      <alignment horizontal="center" vertical="center"/>
      <protection locked="0"/>
    </xf>
    <xf numFmtId="0" fontId="9" fillId="35" borderId="94" xfId="0" applyFont="1" applyFill="1" applyBorder="1" applyAlignment="1" applyProtection="1">
      <alignment horizontal="center" vertical="center"/>
      <protection locked="0"/>
    </xf>
    <xf numFmtId="0" fontId="9" fillId="35" borderId="95" xfId="0" applyFont="1" applyFill="1" applyBorder="1" applyAlignment="1" applyProtection="1">
      <alignment horizontal="center" vertical="center"/>
      <protection locked="0"/>
    </xf>
    <xf numFmtId="56" fontId="0" fillId="33" borderId="96" xfId="0" applyNumberFormat="1" applyFill="1" applyBorder="1" applyAlignment="1" applyProtection="1" quotePrefix="1">
      <alignment horizontal="center" vertical="center"/>
      <protection/>
    </xf>
    <xf numFmtId="56" fontId="9" fillId="33" borderId="96" xfId="0" applyNumberFormat="1" applyFont="1" applyFill="1" applyBorder="1" applyAlignment="1" applyProtection="1" quotePrefix="1">
      <alignment horizontal="center" vertical="center"/>
      <protection/>
    </xf>
    <xf numFmtId="0" fontId="0" fillId="33" borderId="80" xfId="0" applyFill="1" applyBorder="1" applyAlignment="1" applyProtection="1">
      <alignment horizontal="center" vertical="center"/>
      <protection/>
    </xf>
    <xf numFmtId="0" fontId="9" fillId="33" borderId="80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178" fontId="9" fillId="0" borderId="54" xfId="0" applyNumberFormat="1" applyFont="1" applyFill="1" applyBorder="1" applyAlignment="1" applyProtection="1">
      <alignment horizontal="center" vertical="center"/>
      <protection locked="0"/>
    </xf>
    <xf numFmtId="178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/>
      <protection/>
    </xf>
    <xf numFmtId="0" fontId="0" fillId="33" borderId="63" xfId="0" applyFill="1" applyBorder="1" applyAlignment="1">
      <alignment horizontal="center" vertical="center"/>
    </xf>
    <xf numFmtId="56" fontId="9" fillId="33" borderId="31" xfId="0" applyNumberFormat="1" applyFont="1" applyFill="1" applyBorder="1" applyAlignment="1" applyProtection="1">
      <alignment horizontal="center" vertical="center"/>
      <protection/>
    </xf>
    <xf numFmtId="56" fontId="9" fillId="33" borderId="31" xfId="0" applyNumberFormat="1" applyFont="1" applyFill="1" applyBorder="1" applyAlignment="1" applyProtection="1" quotePrefix="1">
      <alignment horizontal="center" vertical="center"/>
      <protection/>
    </xf>
    <xf numFmtId="56" fontId="9" fillId="33" borderId="32" xfId="0" applyNumberFormat="1" applyFont="1" applyFill="1" applyBorder="1" applyAlignment="1" applyProtection="1" quotePrefix="1">
      <alignment horizontal="center" vertical="center"/>
      <protection/>
    </xf>
    <xf numFmtId="56" fontId="9" fillId="33" borderId="34" xfId="0" applyNumberFormat="1" applyFont="1" applyFill="1" applyBorder="1" applyAlignment="1" applyProtection="1" quotePrefix="1">
      <alignment horizontal="center" vertical="center"/>
      <protection/>
    </xf>
    <xf numFmtId="56" fontId="9" fillId="33" borderId="37" xfId="0" applyNumberFormat="1" applyFont="1" applyFill="1" applyBorder="1" applyAlignment="1" applyProtection="1" quotePrefix="1">
      <alignment horizontal="center" vertical="center"/>
      <protection/>
    </xf>
    <xf numFmtId="0" fontId="9" fillId="35" borderId="54" xfId="0" applyFont="1" applyFill="1" applyBorder="1" applyAlignment="1" applyProtection="1">
      <alignment horizontal="center" vertical="center"/>
      <protection/>
    </xf>
    <xf numFmtId="0" fontId="9" fillId="35" borderId="63" xfId="0" applyFont="1" applyFill="1" applyBorder="1" applyAlignment="1" applyProtection="1">
      <alignment horizontal="center" vertical="center"/>
      <protection/>
    </xf>
    <xf numFmtId="0" fontId="9" fillId="33" borderId="89" xfId="0" applyFont="1" applyFill="1" applyBorder="1" applyAlignment="1" applyProtection="1">
      <alignment horizontal="center" vertical="center" wrapText="1"/>
      <protection locked="0"/>
    </xf>
    <xf numFmtId="0" fontId="9" fillId="33" borderId="90" xfId="0" applyFont="1" applyFill="1" applyBorder="1" applyAlignment="1" applyProtection="1">
      <alignment horizontal="center" vertical="center" wrapText="1"/>
      <protection locked="0"/>
    </xf>
    <xf numFmtId="0" fontId="0" fillId="33" borderId="91" xfId="0" applyFill="1" applyBorder="1" applyAlignment="1">
      <alignment vertical="center" wrapText="1"/>
    </xf>
    <xf numFmtId="0" fontId="0" fillId="33" borderId="98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9" fillId="33" borderId="97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9" fillId="35" borderId="89" xfId="0" applyFont="1" applyFill="1" applyBorder="1" applyAlignment="1" applyProtection="1">
      <alignment horizontal="center" vertical="center"/>
      <protection/>
    </xf>
    <xf numFmtId="0" fontId="9" fillId="35" borderId="90" xfId="0" applyFont="1" applyFill="1" applyBorder="1" applyAlignment="1" applyProtection="1">
      <alignment horizontal="center" vertical="center"/>
      <protection/>
    </xf>
    <xf numFmtId="0" fontId="9" fillId="35" borderId="91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 horizontal="center" vertical="center"/>
    </xf>
    <xf numFmtId="0" fontId="9" fillId="33" borderId="99" xfId="0" applyFont="1" applyFill="1" applyBorder="1" applyAlignment="1" applyProtection="1">
      <alignment horizontal="center" vertical="center"/>
      <protection/>
    </xf>
    <xf numFmtId="0" fontId="9" fillId="33" borderId="100" xfId="0" applyFont="1" applyFill="1" applyBorder="1" applyAlignment="1" applyProtection="1">
      <alignment horizontal="center" vertical="center"/>
      <protection/>
    </xf>
    <xf numFmtId="0" fontId="9" fillId="33" borderId="101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0" borderId="10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102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25" xfId="0" applyFont="1" applyFill="1" applyBorder="1" applyAlignment="1" applyProtection="1">
      <alignment horizontal="center" vertical="top"/>
      <protection/>
    </xf>
    <xf numFmtId="0" fontId="9" fillId="33" borderId="28" xfId="0" applyFont="1" applyFill="1" applyBorder="1" applyAlignment="1" applyProtection="1">
      <alignment horizontal="center" vertical="top"/>
      <protection/>
    </xf>
    <xf numFmtId="0" fontId="9" fillId="33" borderId="67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67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33" borderId="78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33" borderId="6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9" fillId="35" borderId="67" xfId="0" applyFont="1" applyFill="1" applyBorder="1" applyAlignment="1" applyProtection="1">
      <alignment horizontal="center" vertical="center" shrinkToFit="1"/>
      <protection/>
    </xf>
    <xf numFmtId="0" fontId="9" fillId="35" borderId="14" xfId="0" applyFont="1" applyFill="1" applyBorder="1" applyAlignment="1" applyProtection="1">
      <alignment horizontal="center" vertical="center" shrinkToFit="1"/>
      <protection/>
    </xf>
    <xf numFmtId="0" fontId="9" fillId="35" borderId="29" xfId="0" applyFont="1" applyFill="1" applyBorder="1" applyAlignment="1" applyProtection="1">
      <alignment horizontal="center" vertical="center" shrinkToFit="1"/>
      <protection/>
    </xf>
    <xf numFmtId="0" fontId="9" fillId="35" borderId="13" xfId="0" applyFont="1" applyFill="1" applyBorder="1" applyAlignment="1" applyProtection="1">
      <alignment horizontal="center" vertical="center" shrinkToFit="1"/>
      <protection/>
    </xf>
    <xf numFmtId="0" fontId="9" fillId="35" borderId="25" xfId="0" applyFont="1" applyFill="1" applyBorder="1" applyAlignment="1" applyProtection="1">
      <alignment horizontal="center" vertical="center" shrinkToFit="1"/>
      <protection/>
    </xf>
    <xf numFmtId="0" fontId="9" fillId="35" borderId="28" xfId="0" applyFont="1" applyFill="1" applyBorder="1" applyAlignment="1" applyProtection="1">
      <alignment horizontal="center" vertical="center" shrinkToFit="1"/>
      <protection/>
    </xf>
    <xf numFmtId="0" fontId="9" fillId="35" borderId="58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left" vertical="center"/>
      <protection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9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33" borderId="10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628650</xdr:colOff>
      <xdr:row>1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3850" y="47625"/>
          <a:ext cx="106680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20</xdr:row>
      <xdr:rowOff>0</xdr:rowOff>
    </xdr:from>
    <xdr:to>
      <xdr:col>7</xdr:col>
      <xdr:colOff>1495425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76875" y="68675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0"/>
  <sheetViews>
    <sheetView zoomScalePageLayoutView="0" workbookViewId="0" topLeftCell="A1">
      <selection activeCell="C59" sqref="C59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16384" width="9.00390625" style="50" customWidth="1"/>
  </cols>
  <sheetData>
    <row r="1" spans="2:21" ht="19.5" customHeight="1">
      <c r="B1" s="303" t="s">
        <v>36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2:21" ht="19.5" customHeight="1">
      <c r="B2" s="304" t="s">
        <v>196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2:21" ht="19.5" customHeight="1">
      <c r="B3" s="305" t="s">
        <v>198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145</v>
      </c>
      <c r="I5" s="95" t="s">
        <v>124</v>
      </c>
    </row>
    <row r="6" spans="9:21" ht="13.5">
      <c r="I6" s="306" t="s">
        <v>76</v>
      </c>
      <c r="J6" s="307"/>
      <c r="K6" s="307"/>
      <c r="L6" s="307"/>
      <c r="M6" s="307"/>
      <c r="N6" s="307"/>
      <c r="O6" s="307"/>
      <c r="P6" s="307"/>
      <c r="Q6" s="307"/>
      <c r="R6" s="52" t="s">
        <v>77</v>
      </c>
      <c r="S6" s="314" t="s">
        <v>78</v>
      </c>
      <c r="T6" s="308" t="s">
        <v>79</v>
      </c>
      <c r="U6" s="311" t="s">
        <v>80</v>
      </c>
    </row>
    <row r="7" spans="4:21" ht="13.5">
      <c r="D7" s="253" t="s">
        <v>41</v>
      </c>
      <c r="E7" s="254"/>
      <c r="F7" s="255" t="s">
        <v>152</v>
      </c>
      <c r="G7" s="256"/>
      <c r="H7" s="300" t="s">
        <v>0</v>
      </c>
      <c r="I7" s="292" t="s">
        <v>45</v>
      </c>
      <c r="J7" s="293"/>
      <c r="K7" s="293"/>
      <c r="L7" s="293"/>
      <c r="M7" s="293"/>
      <c r="N7" s="293"/>
      <c r="O7" s="293"/>
      <c r="P7" s="293" t="s">
        <v>46</v>
      </c>
      <c r="Q7" s="293"/>
      <c r="R7" s="96" t="s">
        <v>81</v>
      </c>
      <c r="S7" s="315"/>
      <c r="T7" s="309"/>
      <c r="U7" s="312"/>
    </row>
    <row r="8" spans="4:39" ht="13.5">
      <c r="D8" s="54" t="s">
        <v>39</v>
      </c>
      <c r="E8" s="56" t="s">
        <v>40</v>
      </c>
      <c r="F8" s="69" t="s">
        <v>153</v>
      </c>
      <c r="G8" s="70" t="s">
        <v>154</v>
      </c>
      <c r="H8" s="276"/>
      <c r="I8" s="57" t="s">
        <v>82</v>
      </c>
      <c r="J8" s="58" t="s">
        <v>83</v>
      </c>
      <c r="K8" s="58" t="s">
        <v>84</v>
      </c>
      <c r="L8" s="58" t="s">
        <v>85</v>
      </c>
      <c r="M8" s="58" t="s">
        <v>86</v>
      </c>
      <c r="N8" s="58" t="s">
        <v>87</v>
      </c>
      <c r="O8" s="51" t="s">
        <v>121</v>
      </c>
      <c r="P8" s="58" t="s">
        <v>88</v>
      </c>
      <c r="Q8" s="58" t="s">
        <v>89</v>
      </c>
      <c r="R8" s="97" t="s">
        <v>90</v>
      </c>
      <c r="S8" s="316"/>
      <c r="T8" s="310"/>
      <c r="U8" s="313"/>
      <c r="W8" s="121" t="s">
        <v>41</v>
      </c>
      <c r="X8" s="121" t="s">
        <v>34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6" t="s">
        <v>43</v>
      </c>
      <c r="C9" s="109">
        <v>1</v>
      </c>
      <c r="D9" s="59" t="s">
        <v>75</v>
      </c>
      <c r="E9" s="88" t="s">
        <v>130</v>
      </c>
      <c r="F9" s="59" t="s">
        <v>155</v>
      </c>
      <c r="G9" s="88" t="s">
        <v>156</v>
      </c>
      <c r="H9" s="76">
        <v>3</v>
      </c>
      <c r="I9" s="60" t="s">
        <v>91</v>
      </c>
      <c r="J9" s="61"/>
      <c r="K9" s="61" t="s">
        <v>91</v>
      </c>
      <c r="L9" s="61"/>
      <c r="M9" s="61"/>
      <c r="N9" s="61"/>
      <c r="O9" s="61"/>
      <c r="P9" s="61" t="s">
        <v>91</v>
      </c>
      <c r="Q9" s="61" t="s">
        <v>91</v>
      </c>
      <c r="R9" s="62"/>
      <c r="S9" s="42">
        <v>1178</v>
      </c>
      <c r="T9" s="43">
        <v>11298</v>
      </c>
      <c r="U9" s="44"/>
      <c r="W9" s="122" t="str">
        <f>IF(D9="","",+D9&amp;"  "&amp;E9)</f>
        <v>新潟  太郎</v>
      </c>
      <c r="X9" s="122" t="str">
        <f>IF(F9="","",ASC(+F9&amp;" "&amp;G9))</f>
        <v>ﾆｲｶﾞﾀ ﾀﾛｳ</v>
      </c>
      <c r="Y9" s="121">
        <f>IF(H9="","",H9)</f>
        <v>3</v>
      </c>
      <c r="Z9" s="121"/>
      <c r="AA9" s="121" t="str">
        <f aca="true" t="shared" si="0" ref="AA9:AM9">IF(I9="","",I9)</f>
        <v>○</v>
      </c>
      <c r="AB9" s="121">
        <f t="shared" si="0"/>
      </c>
      <c r="AC9" s="121" t="str">
        <f t="shared" si="0"/>
        <v>○</v>
      </c>
      <c r="AD9" s="121">
        <f t="shared" si="0"/>
      </c>
      <c r="AE9" s="121">
        <f t="shared" si="0"/>
      </c>
      <c r="AF9" s="121">
        <f t="shared" si="0"/>
      </c>
      <c r="AG9" s="121">
        <f t="shared" si="0"/>
      </c>
      <c r="AH9" s="121" t="str">
        <f t="shared" si="0"/>
        <v>○</v>
      </c>
      <c r="AI9" s="121" t="str">
        <f t="shared" si="0"/>
        <v>○</v>
      </c>
      <c r="AJ9" s="121">
        <f t="shared" si="0"/>
      </c>
      <c r="AK9" s="127">
        <f t="shared" si="0"/>
        <v>1178</v>
      </c>
      <c r="AL9" s="46">
        <f t="shared" si="0"/>
        <v>11298</v>
      </c>
      <c r="AM9" s="46">
        <f t="shared" si="0"/>
      </c>
    </row>
    <row r="10" spans="2:39" ht="15" customHeight="1">
      <c r="B10" s="217"/>
      <c r="C10" s="110">
        <v>2</v>
      </c>
      <c r="D10" s="63" t="s">
        <v>131</v>
      </c>
      <c r="E10" s="67" t="s">
        <v>132</v>
      </c>
      <c r="F10" s="63" t="s">
        <v>157</v>
      </c>
      <c r="G10" s="67" t="s">
        <v>158</v>
      </c>
      <c r="H10" s="111">
        <v>3</v>
      </c>
      <c r="I10" s="64"/>
      <c r="J10" s="65" t="s">
        <v>92</v>
      </c>
      <c r="K10" s="65"/>
      <c r="L10" s="65"/>
      <c r="M10" s="65" t="s">
        <v>92</v>
      </c>
      <c r="N10" s="65"/>
      <c r="O10" s="65"/>
      <c r="P10" s="65" t="s">
        <v>92</v>
      </c>
      <c r="Q10" s="65"/>
      <c r="R10" s="66" t="s">
        <v>93</v>
      </c>
      <c r="S10" s="45"/>
      <c r="T10" s="46"/>
      <c r="U10" s="49">
        <v>35688</v>
      </c>
      <c r="W10" s="122" t="str">
        <f aca="true" t="shared" si="1" ref="W10:W20">IF(D10="","",+D10&amp;"  "&amp;E10)</f>
        <v>越後  三郎</v>
      </c>
      <c r="X10" s="122" t="str">
        <f aca="true" t="shared" si="2" ref="X10:X24">IF(F10="","",ASC(+F10&amp;" "&amp;G10))</f>
        <v>ｴﾁｺﾞ ｻﾌﾞﾛｳ</v>
      </c>
      <c r="Y10" s="121">
        <f aca="true" t="shared" si="3" ref="Y10:Y20">IF(H10="","",H10)</f>
        <v>3</v>
      </c>
      <c r="Z10" s="121"/>
      <c r="AA10" s="121">
        <f aca="true" t="shared" si="4" ref="AA10:AA20">IF(I10="","",I10)</f>
      </c>
      <c r="AB10" s="121" t="str">
        <f aca="true" t="shared" si="5" ref="AB10:AB20">IF(J10="","",J10)</f>
        <v>○</v>
      </c>
      <c r="AC10" s="121">
        <f aca="true" t="shared" si="6" ref="AC10:AC20">IF(K10="","",K10)</f>
      </c>
      <c r="AD10" s="121">
        <f aca="true" t="shared" si="7" ref="AD10:AD20">IF(L10="","",L10)</f>
      </c>
      <c r="AE10" s="121" t="str">
        <f aca="true" t="shared" si="8" ref="AE10:AE20">IF(M10="","",M10)</f>
        <v>○</v>
      </c>
      <c r="AF10" s="121">
        <f aca="true" t="shared" si="9" ref="AF10:AF20">IF(N10="","",N10)</f>
      </c>
      <c r="AG10" s="121">
        <f aca="true" t="shared" si="10" ref="AG10:AG20">IF(O10="","",O10)</f>
      </c>
      <c r="AH10" s="121" t="str">
        <f aca="true" t="shared" si="11" ref="AH10:AH20">IF(P10="","",P10)</f>
        <v>○</v>
      </c>
      <c r="AI10" s="121">
        <f aca="true" t="shared" si="12" ref="AI10:AI20">IF(Q10="","",Q10)</f>
      </c>
      <c r="AJ10" s="121" t="str">
        <f aca="true" t="shared" si="13" ref="AJ10:AJ20">IF(R10="","",R10)</f>
        <v>◎</v>
      </c>
      <c r="AK10" s="127">
        <f aca="true" t="shared" si="14" ref="AK10:AK20">IF(S10="","",S10)</f>
      </c>
      <c r="AL10" s="46">
        <f aca="true" t="shared" si="15" ref="AL10:AL20">IF(T10="","",T10)</f>
      </c>
      <c r="AM10" s="46">
        <f aca="true" t="shared" si="16" ref="AM10:AM20">IF(U10="","",U10)</f>
        <v>35688</v>
      </c>
    </row>
    <row r="11" spans="2:39" ht="15" customHeight="1">
      <c r="B11" s="217"/>
      <c r="C11" s="110">
        <v>3</v>
      </c>
      <c r="D11" s="63" t="s">
        <v>133</v>
      </c>
      <c r="E11" s="67" t="s">
        <v>134</v>
      </c>
      <c r="F11" s="63" t="s">
        <v>159</v>
      </c>
      <c r="G11" s="67" t="s">
        <v>160</v>
      </c>
      <c r="H11" s="111">
        <v>3</v>
      </c>
      <c r="I11" s="64"/>
      <c r="J11" s="65"/>
      <c r="K11" s="65"/>
      <c r="L11" s="65"/>
      <c r="M11" s="65" t="s">
        <v>94</v>
      </c>
      <c r="N11" s="65"/>
      <c r="O11" s="65"/>
      <c r="P11" s="65" t="s">
        <v>94</v>
      </c>
      <c r="Q11" s="65"/>
      <c r="R11" s="66" t="s">
        <v>94</v>
      </c>
      <c r="S11" s="45"/>
      <c r="T11" s="46"/>
      <c r="U11" s="49">
        <v>35122</v>
      </c>
      <c r="W11" s="122" t="str">
        <f t="shared" si="1"/>
        <v>天地  仁</v>
      </c>
      <c r="X11" s="122" t="str">
        <f t="shared" si="2"/>
        <v>ｱﾏﾁ ﾋﾄｼ</v>
      </c>
      <c r="Y11" s="121">
        <f t="shared" si="3"/>
        <v>3</v>
      </c>
      <c r="Z11" s="121"/>
      <c r="AA11" s="121">
        <f t="shared" si="4"/>
      </c>
      <c r="AB11" s="121">
        <f t="shared" si="5"/>
      </c>
      <c r="AC11" s="121">
        <f t="shared" si="6"/>
      </c>
      <c r="AD11" s="121">
        <f t="shared" si="7"/>
      </c>
      <c r="AE11" s="121" t="str">
        <f t="shared" si="8"/>
        <v>○</v>
      </c>
      <c r="AF11" s="121">
        <f t="shared" si="9"/>
      </c>
      <c r="AG11" s="121">
        <f t="shared" si="10"/>
      </c>
      <c r="AH11" s="121" t="str">
        <f t="shared" si="11"/>
        <v>○</v>
      </c>
      <c r="AI11" s="121">
        <f t="shared" si="12"/>
      </c>
      <c r="AJ11" s="121" t="str">
        <f t="shared" si="13"/>
        <v>○</v>
      </c>
      <c r="AK11" s="127">
        <f t="shared" si="14"/>
      </c>
      <c r="AL11" s="46">
        <f t="shared" si="15"/>
      </c>
      <c r="AM11" s="46">
        <f t="shared" si="16"/>
        <v>35122</v>
      </c>
    </row>
    <row r="12" spans="2:39" ht="15" customHeight="1">
      <c r="B12" s="217"/>
      <c r="C12" s="110">
        <v>4</v>
      </c>
      <c r="D12" s="63" t="s">
        <v>135</v>
      </c>
      <c r="E12" s="67" t="s">
        <v>136</v>
      </c>
      <c r="F12" s="63" t="s">
        <v>161</v>
      </c>
      <c r="G12" s="67" t="s">
        <v>162</v>
      </c>
      <c r="H12" s="111">
        <v>2</v>
      </c>
      <c r="I12" s="64"/>
      <c r="J12" s="65"/>
      <c r="K12" s="65"/>
      <c r="L12" s="65" t="s">
        <v>92</v>
      </c>
      <c r="M12" s="65"/>
      <c r="N12" s="65" t="s">
        <v>92</v>
      </c>
      <c r="O12" s="65"/>
      <c r="P12" s="65" t="s">
        <v>92</v>
      </c>
      <c r="Q12" s="65" t="s">
        <v>92</v>
      </c>
      <c r="R12" s="66"/>
      <c r="S12" s="45">
        <v>1322</v>
      </c>
      <c r="T12" s="46">
        <v>11323</v>
      </c>
      <c r="U12" s="49"/>
      <c r="W12" s="122" t="str">
        <f t="shared" si="1"/>
        <v>三波  春好</v>
      </c>
      <c r="X12" s="122" t="str">
        <f t="shared" si="2"/>
        <v>ﾐﾅﾐ ﾊﾙﾖｼ</v>
      </c>
      <c r="Y12" s="121">
        <f t="shared" si="3"/>
        <v>2</v>
      </c>
      <c r="Z12" s="121"/>
      <c r="AA12" s="121">
        <f t="shared" si="4"/>
      </c>
      <c r="AB12" s="121">
        <f t="shared" si="5"/>
      </c>
      <c r="AC12" s="121">
        <f t="shared" si="6"/>
      </c>
      <c r="AD12" s="121" t="str">
        <f t="shared" si="7"/>
        <v>○</v>
      </c>
      <c r="AE12" s="121">
        <f t="shared" si="8"/>
      </c>
      <c r="AF12" s="121" t="str">
        <f t="shared" si="9"/>
        <v>○</v>
      </c>
      <c r="AG12" s="121">
        <f t="shared" si="10"/>
      </c>
      <c r="AH12" s="121" t="str">
        <f t="shared" si="11"/>
        <v>○</v>
      </c>
      <c r="AI12" s="121" t="str">
        <f t="shared" si="12"/>
        <v>○</v>
      </c>
      <c r="AJ12" s="121">
        <f t="shared" si="13"/>
      </c>
      <c r="AK12" s="127">
        <f t="shared" si="14"/>
        <v>1322</v>
      </c>
      <c r="AL12" s="46">
        <f t="shared" si="15"/>
        <v>11323</v>
      </c>
      <c r="AM12" s="46">
        <f t="shared" si="16"/>
      </c>
    </row>
    <row r="13" spans="2:39" ht="15" customHeight="1">
      <c r="B13" s="217"/>
      <c r="C13" s="110">
        <v>5</v>
      </c>
      <c r="D13" s="63" t="s">
        <v>137</v>
      </c>
      <c r="E13" s="67" t="s">
        <v>138</v>
      </c>
      <c r="F13" s="63" t="s">
        <v>163</v>
      </c>
      <c r="G13" s="67" t="s">
        <v>164</v>
      </c>
      <c r="H13" s="111">
        <v>2</v>
      </c>
      <c r="I13" s="64"/>
      <c r="J13" s="65"/>
      <c r="K13" s="65" t="s">
        <v>91</v>
      </c>
      <c r="L13" s="65"/>
      <c r="M13" s="65"/>
      <c r="N13" s="65" t="s">
        <v>91</v>
      </c>
      <c r="O13" s="65"/>
      <c r="P13" s="65"/>
      <c r="Q13" s="65" t="s">
        <v>91</v>
      </c>
      <c r="R13" s="66"/>
      <c r="S13" s="45">
        <v>1202</v>
      </c>
      <c r="T13" s="46"/>
      <c r="U13" s="49"/>
      <c r="W13" s="122" t="str">
        <f t="shared" si="1"/>
        <v>近藤  実</v>
      </c>
      <c r="X13" s="122" t="str">
        <f t="shared" si="2"/>
        <v>ｺﾝﾄﾞｳ ﾐﾉﾙ</v>
      </c>
      <c r="Y13" s="121">
        <f t="shared" si="3"/>
        <v>2</v>
      </c>
      <c r="Z13" s="121"/>
      <c r="AA13" s="121">
        <f t="shared" si="4"/>
      </c>
      <c r="AB13" s="121">
        <f t="shared" si="5"/>
      </c>
      <c r="AC13" s="121" t="str">
        <f t="shared" si="6"/>
        <v>○</v>
      </c>
      <c r="AD13" s="121">
        <f t="shared" si="7"/>
      </c>
      <c r="AE13" s="121">
        <f t="shared" si="8"/>
      </c>
      <c r="AF13" s="121" t="str">
        <f t="shared" si="9"/>
        <v>○</v>
      </c>
      <c r="AG13" s="121">
        <f t="shared" si="10"/>
      </c>
      <c r="AH13" s="121">
        <f t="shared" si="11"/>
      </c>
      <c r="AI13" s="121" t="str">
        <f t="shared" si="12"/>
        <v>○</v>
      </c>
      <c r="AJ13" s="121">
        <f t="shared" si="13"/>
      </c>
      <c r="AK13" s="127">
        <f t="shared" si="14"/>
        <v>1202</v>
      </c>
      <c r="AL13" s="46">
        <f t="shared" si="15"/>
      </c>
      <c r="AM13" s="46">
        <f t="shared" si="16"/>
      </c>
    </row>
    <row r="14" spans="2:39" ht="15" customHeight="1">
      <c r="B14" s="217"/>
      <c r="C14" s="110">
        <v>6</v>
      </c>
      <c r="D14" s="63" t="s">
        <v>139</v>
      </c>
      <c r="E14" s="67" t="s">
        <v>140</v>
      </c>
      <c r="F14" s="63" t="s">
        <v>165</v>
      </c>
      <c r="G14" s="67" t="s">
        <v>166</v>
      </c>
      <c r="H14" s="111">
        <v>2</v>
      </c>
      <c r="I14" s="64"/>
      <c r="J14" s="65"/>
      <c r="K14" s="65"/>
      <c r="L14" s="65" t="s">
        <v>42</v>
      </c>
      <c r="M14" s="65"/>
      <c r="N14" s="65"/>
      <c r="O14" s="65" t="s">
        <v>122</v>
      </c>
      <c r="P14" s="65" t="s">
        <v>42</v>
      </c>
      <c r="Q14" s="65" t="s">
        <v>42</v>
      </c>
      <c r="R14" s="66" t="s">
        <v>42</v>
      </c>
      <c r="S14" s="45"/>
      <c r="T14" s="46">
        <v>11200</v>
      </c>
      <c r="U14" s="49">
        <v>34840</v>
      </c>
      <c r="W14" s="122" t="str">
        <f t="shared" si="1"/>
        <v>吉田  商造</v>
      </c>
      <c r="X14" s="122" t="str">
        <f t="shared" si="2"/>
        <v>ﾖｼﾀﾞ ｼｮｳｿﾞｳ</v>
      </c>
      <c r="Y14" s="121">
        <f t="shared" si="3"/>
        <v>2</v>
      </c>
      <c r="Z14" s="121"/>
      <c r="AA14" s="121">
        <f t="shared" si="4"/>
      </c>
      <c r="AB14" s="121">
        <f t="shared" si="5"/>
      </c>
      <c r="AC14" s="121">
        <f t="shared" si="6"/>
      </c>
      <c r="AD14" s="121" t="str">
        <f t="shared" si="7"/>
        <v>○</v>
      </c>
      <c r="AE14" s="121">
        <f t="shared" si="8"/>
      </c>
      <c r="AF14" s="121">
        <f t="shared" si="9"/>
      </c>
      <c r="AG14" s="121" t="str">
        <f t="shared" si="10"/>
        <v>○</v>
      </c>
      <c r="AH14" s="121" t="str">
        <f t="shared" si="11"/>
        <v>○</v>
      </c>
      <c r="AI14" s="121" t="str">
        <f t="shared" si="12"/>
        <v>○</v>
      </c>
      <c r="AJ14" s="121" t="str">
        <f t="shared" si="13"/>
        <v>○</v>
      </c>
      <c r="AK14" s="127">
        <f t="shared" si="14"/>
      </c>
      <c r="AL14" s="46">
        <f t="shared" si="15"/>
        <v>11200</v>
      </c>
      <c r="AM14" s="46">
        <f t="shared" si="16"/>
        <v>34840</v>
      </c>
    </row>
    <row r="15" spans="2:39" ht="15" customHeight="1">
      <c r="B15" s="217"/>
      <c r="C15" s="110">
        <v>7</v>
      </c>
      <c r="D15" s="63"/>
      <c r="E15" s="67"/>
      <c r="F15" s="63"/>
      <c r="G15" s="67"/>
      <c r="H15" s="111"/>
      <c r="I15" s="64"/>
      <c r="J15" s="65"/>
      <c r="K15" s="65"/>
      <c r="L15" s="65"/>
      <c r="M15" s="65"/>
      <c r="N15" s="65"/>
      <c r="O15" s="65"/>
      <c r="P15" s="65"/>
      <c r="Q15" s="65"/>
      <c r="R15" s="66"/>
      <c r="S15" s="45"/>
      <c r="T15" s="46"/>
      <c r="U15" s="49"/>
      <c r="W15" s="122">
        <f t="shared" si="1"/>
      </c>
      <c r="X15" s="122">
        <f t="shared" si="2"/>
      </c>
      <c r="Y15" s="121">
        <f t="shared" si="3"/>
      </c>
      <c r="Z15" s="121"/>
      <c r="AA15" s="121">
        <f t="shared" si="4"/>
      </c>
      <c r="AB15" s="121">
        <f t="shared" si="5"/>
      </c>
      <c r="AC15" s="121">
        <f t="shared" si="6"/>
      </c>
      <c r="AD15" s="121">
        <f t="shared" si="7"/>
      </c>
      <c r="AE15" s="121">
        <f t="shared" si="8"/>
      </c>
      <c r="AF15" s="121">
        <f t="shared" si="9"/>
      </c>
      <c r="AG15" s="121">
        <f t="shared" si="10"/>
      </c>
      <c r="AH15" s="121">
        <f t="shared" si="11"/>
      </c>
      <c r="AI15" s="121">
        <f t="shared" si="12"/>
      </c>
      <c r="AJ15" s="121">
        <f t="shared" si="13"/>
      </c>
      <c r="AK15" s="127">
        <f t="shared" si="14"/>
      </c>
      <c r="AL15" s="46">
        <f t="shared" si="15"/>
      </c>
      <c r="AM15" s="46">
        <f t="shared" si="16"/>
      </c>
    </row>
    <row r="16" spans="2:39" ht="15" customHeight="1">
      <c r="B16" s="217"/>
      <c r="C16" s="110">
        <v>8</v>
      </c>
      <c r="D16" s="63"/>
      <c r="E16" s="67"/>
      <c r="F16" s="63"/>
      <c r="G16" s="67"/>
      <c r="H16" s="111"/>
      <c r="I16" s="64"/>
      <c r="J16" s="65"/>
      <c r="K16" s="65"/>
      <c r="L16" s="65"/>
      <c r="M16" s="65"/>
      <c r="N16" s="65"/>
      <c r="O16" s="65"/>
      <c r="P16" s="65"/>
      <c r="Q16" s="65"/>
      <c r="R16" s="66"/>
      <c r="S16" s="45"/>
      <c r="T16" s="46"/>
      <c r="U16" s="49"/>
      <c r="W16" s="122">
        <f t="shared" si="1"/>
      </c>
      <c r="X16" s="122">
        <f t="shared" si="2"/>
      </c>
      <c r="Y16" s="121">
        <f t="shared" si="3"/>
      </c>
      <c r="Z16" s="121"/>
      <c r="AA16" s="121">
        <f t="shared" si="4"/>
      </c>
      <c r="AB16" s="121">
        <f t="shared" si="5"/>
      </c>
      <c r="AC16" s="121">
        <f t="shared" si="6"/>
      </c>
      <c r="AD16" s="121">
        <f t="shared" si="7"/>
      </c>
      <c r="AE16" s="121">
        <f t="shared" si="8"/>
      </c>
      <c r="AF16" s="121">
        <f t="shared" si="9"/>
      </c>
      <c r="AG16" s="121">
        <f t="shared" si="10"/>
      </c>
      <c r="AH16" s="121">
        <f t="shared" si="11"/>
      </c>
      <c r="AI16" s="121">
        <f t="shared" si="12"/>
      </c>
      <c r="AJ16" s="121">
        <f t="shared" si="13"/>
      </c>
      <c r="AK16" s="127">
        <f t="shared" si="14"/>
      </c>
      <c r="AL16" s="46">
        <f t="shared" si="15"/>
      </c>
      <c r="AM16" s="46">
        <f t="shared" si="16"/>
      </c>
    </row>
    <row r="17" spans="2:39" ht="15" customHeight="1">
      <c r="B17" s="217"/>
      <c r="C17" s="110">
        <v>9</v>
      </c>
      <c r="D17" s="63"/>
      <c r="E17" s="67"/>
      <c r="F17" s="63"/>
      <c r="G17" s="67"/>
      <c r="H17" s="111"/>
      <c r="I17" s="64"/>
      <c r="J17" s="65"/>
      <c r="K17" s="65"/>
      <c r="L17" s="65"/>
      <c r="M17" s="65"/>
      <c r="N17" s="65"/>
      <c r="O17" s="65"/>
      <c r="P17" s="65"/>
      <c r="Q17" s="65"/>
      <c r="R17" s="66"/>
      <c r="S17" s="45"/>
      <c r="T17" s="46"/>
      <c r="U17" s="49"/>
      <c r="W17" s="122">
        <f t="shared" si="1"/>
      </c>
      <c r="X17" s="122">
        <f t="shared" si="2"/>
      </c>
      <c r="Y17" s="121">
        <f t="shared" si="3"/>
      </c>
      <c r="Z17" s="121"/>
      <c r="AA17" s="121">
        <f t="shared" si="4"/>
      </c>
      <c r="AB17" s="121">
        <f t="shared" si="5"/>
      </c>
      <c r="AC17" s="121">
        <f t="shared" si="6"/>
      </c>
      <c r="AD17" s="121">
        <f t="shared" si="7"/>
      </c>
      <c r="AE17" s="121">
        <f t="shared" si="8"/>
      </c>
      <c r="AF17" s="121">
        <f t="shared" si="9"/>
      </c>
      <c r="AG17" s="121">
        <f t="shared" si="10"/>
      </c>
      <c r="AH17" s="121">
        <f t="shared" si="11"/>
      </c>
      <c r="AI17" s="121">
        <f t="shared" si="12"/>
      </c>
      <c r="AJ17" s="121">
        <f t="shared" si="13"/>
      </c>
      <c r="AK17" s="127">
        <f t="shared" si="14"/>
      </c>
      <c r="AL17" s="46">
        <f t="shared" si="15"/>
      </c>
      <c r="AM17" s="46">
        <f t="shared" si="16"/>
      </c>
    </row>
    <row r="18" spans="2:39" ht="15" customHeight="1">
      <c r="B18" s="217"/>
      <c r="C18" s="110">
        <v>10</v>
      </c>
      <c r="D18" s="63"/>
      <c r="E18" s="67"/>
      <c r="F18" s="63"/>
      <c r="G18" s="67"/>
      <c r="H18" s="111"/>
      <c r="I18" s="64"/>
      <c r="J18" s="65"/>
      <c r="K18" s="65"/>
      <c r="L18" s="65"/>
      <c r="M18" s="65"/>
      <c r="N18" s="65"/>
      <c r="O18" s="65"/>
      <c r="P18" s="65"/>
      <c r="Q18" s="65"/>
      <c r="R18" s="66"/>
      <c r="S18" s="45"/>
      <c r="T18" s="46"/>
      <c r="U18" s="49"/>
      <c r="W18" s="122">
        <f t="shared" si="1"/>
      </c>
      <c r="X18" s="122">
        <f t="shared" si="2"/>
      </c>
      <c r="Y18" s="121">
        <f t="shared" si="3"/>
      </c>
      <c r="Z18" s="121"/>
      <c r="AA18" s="121">
        <f t="shared" si="4"/>
      </c>
      <c r="AB18" s="121">
        <f t="shared" si="5"/>
      </c>
      <c r="AC18" s="121">
        <f t="shared" si="6"/>
      </c>
      <c r="AD18" s="121">
        <f t="shared" si="7"/>
      </c>
      <c r="AE18" s="121">
        <f t="shared" si="8"/>
      </c>
      <c r="AF18" s="121">
        <f t="shared" si="9"/>
      </c>
      <c r="AG18" s="121">
        <f t="shared" si="10"/>
      </c>
      <c r="AH18" s="121">
        <f t="shared" si="11"/>
      </c>
      <c r="AI18" s="121">
        <f t="shared" si="12"/>
      </c>
      <c r="AJ18" s="121">
        <f t="shared" si="13"/>
      </c>
      <c r="AK18" s="127">
        <f t="shared" si="14"/>
      </c>
      <c r="AL18" s="46">
        <f t="shared" si="15"/>
      </c>
      <c r="AM18" s="46">
        <f t="shared" si="16"/>
      </c>
    </row>
    <row r="19" spans="2:39" ht="15" customHeight="1">
      <c r="B19" s="217"/>
      <c r="C19" s="110">
        <v>11</v>
      </c>
      <c r="D19" s="63"/>
      <c r="E19" s="67"/>
      <c r="F19" s="63"/>
      <c r="G19" s="67"/>
      <c r="H19" s="111"/>
      <c r="I19" s="64"/>
      <c r="J19" s="65"/>
      <c r="K19" s="65"/>
      <c r="L19" s="65"/>
      <c r="M19" s="65"/>
      <c r="N19" s="65"/>
      <c r="O19" s="65"/>
      <c r="P19" s="65"/>
      <c r="Q19" s="65"/>
      <c r="R19" s="66"/>
      <c r="S19" s="45"/>
      <c r="T19" s="46"/>
      <c r="U19" s="49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4"/>
      </c>
      <c r="AB19" s="121">
        <f t="shared" si="5"/>
      </c>
      <c r="AC19" s="121">
        <f t="shared" si="6"/>
      </c>
      <c r="AD19" s="121">
        <f t="shared" si="7"/>
      </c>
      <c r="AE19" s="121">
        <f t="shared" si="8"/>
      </c>
      <c r="AF19" s="121">
        <f t="shared" si="9"/>
      </c>
      <c r="AG19" s="121">
        <f t="shared" si="10"/>
      </c>
      <c r="AH19" s="121">
        <f t="shared" si="11"/>
      </c>
      <c r="AI19" s="121">
        <f t="shared" si="12"/>
      </c>
      <c r="AJ19" s="121">
        <f t="shared" si="13"/>
      </c>
      <c r="AK19" s="127">
        <f t="shared" si="14"/>
      </c>
      <c r="AL19" s="46">
        <f t="shared" si="15"/>
      </c>
      <c r="AM19" s="46">
        <f t="shared" si="16"/>
      </c>
    </row>
    <row r="20" spans="2:39" ht="15" customHeight="1">
      <c r="B20" s="218"/>
      <c r="C20" s="77">
        <v>12</v>
      </c>
      <c r="D20" s="68"/>
      <c r="E20" s="71"/>
      <c r="F20" s="68"/>
      <c r="G20" s="71"/>
      <c r="H20" s="39"/>
      <c r="I20" s="69"/>
      <c r="J20" s="55"/>
      <c r="K20" s="55"/>
      <c r="L20" s="55"/>
      <c r="M20" s="55"/>
      <c r="N20" s="55"/>
      <c r="O20" s="55"/>
      <c r="P20" s="55"/>
      <c r="Q20" s="55"/>
      <c r="R20" s="70"/>
      <c r="S20" s="47"/>
      <c r="T20" s="48"/>
      <c r="U20" s="107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4"/>
      </c>
      <c r="AB20" s="121">
        <f t="shared" si="5"/>
      </c>
      <c r="AC20" s="121">
        <f t="shared" si="6"/>
      </c>
      <c r="AD20" s="121">
        <f t="shared" si="7"/>
      </c>
      <c r="AE20" s="121">
        <f t="shared" si="8"/>
      </c>
      <c r="AF20" s="121">
        <f t="shared" si="9"/>
      </c>
      <c r="AG20" s="121">
        <f t="shared" si="10"/>
      </c>
      <c r="AH20" s="121">
        <f t="shared" si="11"/>
      </c>
      <c r="AI20" s="121">
        <f t="shared" si="12"/>
      </c>
      <c r="AJ20" s="121">
        <f t="shared" si="13"/>
      </c>
      <c r="AK20" s="127">
        <f t="shared" si="14"/>
      </c>
      <c r="AL20" s="46">
        <f t="shared" si="15"/>
      </c>
      <c r="AM20" s="46">
        <f t="shared" si="16"/>
      </c>
    </row>
    <row r="21" spans="2:39" ht="15" customHeight="1">
      <c r="B21" s="216" t="s">
        <v>65</v>
      </c>
      <c r="C21" s="109">
        <v>1</v>
      </c>
      <c r="D21" s="59" t="s">
        <v>141</v>
      </c>
      <c r="E21" s="88" t="s">
        <v>142</v>
      </c>
      <c r="F21" s="59" t="s">
        <v>167</v>
      </c>
      <c r="G21" s="88" t="s">
        <v>168</v>
      </c>
      <c r="H21" s="76">
        <v>1</v>
      </c>
      <c r="I21" s="53">
        <v>1</v>
      </c>
      <c r="J21" s="72">
        <v>1</v>
      </c>
      <c r="K21" s="72">
        <v>2</v>
      </c>
      <c r="L21" s="72">
        <v>2</v>
      </c>
      <c r="M21" s="72">
        <v>2</v>
      </c>
      <c r="N21" s="72">
        <v>2</v>
      </c>
      <c r="O21" s="72">
        <v>2</v>
      </c>
      <c r="P21" s="72">
        <v>7</v>
      </c>
      <c r="Q21" s="72">
        <v>5</v>
      </c>
      <c r="R21" s="128" t="s">
        <v>123</v>
      </c>
      <c r="S21" s="40"/>
      <c r="T21" s="41"/>
      <c r="U21" s="73"/>
      <c r="W21" s="122" t="str">
        <f>IF(D21="","",+D21&amp;"  "&amp;E21)</f>
        <v>弥彦  晃</v>
      </c>
      <c r="X21" s="122" t="str">
        <f t="shared" si="2"/>
        <v>ﾔﾋｺ ｱｷﾗ</v>
      </c>
      <c r="Y21" s="121">
        <f>IF(H21="","",H21)</f>
        <v>1</v>
      </c>
      <c r="Z21" s="12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125"/>
      <c r="AM21" s="125"/>
    </row>
    <row r="22" spans="2:39" ht="15" customHeight="1">
      <c r="B22" s="217"/>
      <c r="C22" s="110">
        <v>2</v>
      </c>
      <c r="D22" s="63" t="s">
        <v>143</v>
      </c>
      <c r="E22" s="67" t="s">
        <v>144</v>
      </c>
      <c r="F22" s="63" t="s">
        <v>169</v>
      </c>
      <c r="G22" s="67" t="s">
        <v>170</v>
      </c>
      <c r="H22" s="111">
        <v>1</v>
      </c>
      <c r="I22" s="259" t="s">
        <v>44</v>
      </c>
      <c r="J22" s="260"/>
      <c r="K22" s="260"/>
      <c r="L22" s="260"/>
      <c r="M22" s="260"/>
      <c r="N22" s="260"/>
      <c r="O22" s="260"/>
      <c r="P22" s="260"/>
      <c r="Q22" s="260"/>
      <c r="R22" s="261"/>
      <c r="S22" s="40"/>
      <c r="W22" s="122" t="str">
        <f>IF(D22="","",+D22&amp;"  "&amp;E22)</f>
        <v>津南  道雄</v>
      </c>
      <c r="X22" s="122" t="str">
        <f t="shared" si="2"/>
        <v>ﾂﾅﾝ ﾐﾁｵ</v>
      </c>
      <c r="Y22" s="121">
        <f>IF(H22="","",H22)</f>
        <v>1</v>
      </c>
      <c r="Z22" s="121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2"/>
      <c r="AL22" s="82"/>
      <c r="AM22" s="82"/>
    </row>
    <row r="23" spans="2:39" ht="15" customHeight="1">
      <c r="B23" s="217"/>
      <c r="C23" s="110">
        <v>3</v>
      </c>
      <c r="D23" s="63"/>
      <c r="E23" s="67"/>
      <c r="F23" s="63"/>
      <c r="G23" s="67"/>
      <c r="H23" s="11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0"/>
      <c r="W23" s="122">
        <f>IF(D23="","",+D23&amp;"  "&amp;E23)</f>
      </c>
      <c r="X23" s="122">
        <f t="shared" si="2"/>
      </c>
      <c r="Y23" s="121">
        <f>IF(H23="","",H23)</f>
      </c>
      <c r="Z23" s="121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2"/>
      <c r="AL23" s="82"/>
      <c r="AM23" s="82"/>
    </row>
    <row r="24" spans="2:38" ht="15" customHeight="1">
      <c r="B24" s="218"/>
      <c r="C24" s="77">
        <v>4</v>
      </c>
      <c r="D24" s="68"/>
      <c r="E24" s="71"/>
      <c r="F24" s="68"/>
      <c r="G24" s="71"/>
      <c r="H24" s="39"/>
      <c r="I24" s="74"/>
      <c r="J24" s="74"/>
      <c r="K24" s="74"/>
      <c r="L24" s="74"/>
      <c r="M24" s="74"/>
      <c r="N24" s="74"/>
      <c r="W24" s="122">
        <f>IF(D24="","",+D24&amp;"  "&amp;E24)</f>
      </c>
      <c r="X24" s="122">
        <f t="shared" si="2"/>
      </c>
      <c r="Y24" s="121">
        <f>IF(H24="","",H24)</f>
      </c>
      <c r="Z24" s="121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2"/>
      <c r="AL24" s="82"/>
    </row>
    <row r="25" ht="18" customHeight="1" thickBot="1"/>
    <row r="26" spans="4:21" ht="24" customHeight="1" thickTop="1">
      <c r="D26" s="75"/>
      <c r="E26" s="98" t="s">
        <v>46</v>
      </c>
      <c r="F26" s="103" t="s">
        <v>95</v>
      </c>
      <c r="G26" s="76" t="s">
        <v>96</v>
      </c>
      <c r="O26" s="262" t="s">
        <v>107</v>
      </c>
      <c r="P26" s="263"/>
      <c r="Q26" s="263"/>
      <c r="R26" s="263"/>
      <c r="S26" s="263"/>
      <c r="T26" s="263"/>
      <c r="U26" s="264"/>
    </row>
    <row r="27" spans="4:21" ht="24" customHeight="1">
      <c r="D27" s="75"/>
      <c r="E27" s="99" t="s">
        <v>97</v>
      </c>
      <c r="F27" s="104">
        <v>44566</v>
      </c>
      <c r="G27" s="101">
        <v>12322</v>
      </c>
      <c r="O27" s="265"/>
      <c r="P27" s="266"/>
      <c r="Q27" s="266"/>
      <c r="R27" s="266"/>
      <c r="S27" s="266"/>
      <c r="T27" s="266"/>
      <c r="U27" s="267"/>
    </row>
    <row r="28" spans="4:21" ht="24" customHeight="1" thickBot="1">
      <c r="D28" s="75"/>
      <c r="E28" s="100" t="s">
        <v>62</v>
      </c>
      <c r="F28" s="105"/>
      <c r="G28" s="102">
        <v>400</v>
      </c>
      <c r="H28" s="78" t="s">
        <v>98</v>
      </c>
      <c r="O28" s="268"/>
      <c r="P28" s="269"/>
      <c r="Q28" s="269"/>
      <c r="R28" s="269"/>
      <c r="S28" s="269"/>
      <c r="T28" s="269"/>
      <c r="U28" s="270"/>
    </row>
    <row r="29" spans="2:8" ht="18" customHeight="1" thickTop="1">
      <c r="B29" s="302" t="s">
        <v>146</v>
      </c>
      <c r="C29" s="266"/>
      <c r="D29" s="266"/>
      <c r="E29" s="134"/>
      <c r="F29" s="82"/>
      <c r="G29" s="82"/>
      <c r="H29" s="135"/>
    </row>
    <row r="30" spans="2:9" ht="17.25" customHeight="1">
      <c r="B30" s="266"/>
      <c r="C30" s="266"/>
      <c r="D30" s="266"/>
      <c r="I30" s="95" t="s">
        <v>147</v>
      </c>
    </row>
    <row r="31" spans="4:21" ht="13.5" customHeight="1">
      <c r="D31" s="253" t="s">
        <v>41</v>
      </c>
      <c r="E31" s="254"/>
      <c r="F31" s="255" t="s">
        <v>152</v>
      </c>
      <c r="G31" s="256"/>
      <c r="H31" s="300" t="s">
        <v>0</v>
      </c>
      <c r="I31" s="222" t="s">
        <v>48</v>
      </c>
      <c r="J31" s="224" t="s">
        <v>49</v>
      </c>
      <c r="K31" s="226" t="s">
        <v>148</v>
      </c>
      <c r="L31" s="227"/>
      <c r="M31" s="228"/>
      <c r="N31" s="226" t="s">
        <v>149</v>
      </c>
      <c r="O31" s="227"/>
      <c r="P31" s="228"/>
      <c r="Q31" s="81"/>
      <c r="R31" s="81"/>
      <c r="S31" s="82"/>
      <c r="T31" s="79"/>
      <c r="U31" s="82"/>
    </row>
    <row r="32" spans="4:39" ht="13.5">
      <c r="D32" s="54" t="s">
        <v>39</v>
      </c>
      <c r="E32" s="56" t="s">
        <v>40</v>
      </c>
      <c r="F32" s="69" t="s">
        <v>153</v>
      </c>
      <c r="G32" s="70" t="s">
        <v>154</v>
      </c>
      <c r="H32" s="276"/>
      <c r="I32" s="223"/>
      <c r="J32" s="225"/>
      <c r="K32" s="229" t="s">
        <v>150</v>
      </c>
      <c r="L32" s="230"/>
      <c r="M32" s="231"/>
      <c r="N32" s="229" t="s">
        <v>151</v>
      </c>
      <c r="O32" s="230"/>
      <c r="P32" s="231"/>
      <c r="Q32" s="83"/>
      <c r="R32" s="84"/>
      <c r="S32" s="82"/>
      <c r="T32" s="139"/>
      <c r="U32" s="82"/>
      <c r="W32" s="121" t="s">
        <v>41</v>
      </c>
      <c r="X32" s="121" t="s">
        <v>6</v>
      </c>
      <c r="Y32" s="123" t="s">
        <v>0</v>
      </c>
      <c r="Z32" s="123" t="s">
        <v>120</v>
      </c>
      <c r="AA32" s="121" t="s">
        <v>109</v>
      </c>
      <c r="AB32" s="121" t="s">
        <v>110</v>
      </c>
      <c r="AC32" s="126"/>
      <c r="AD32" s="80"/>
      <c r="AE32" s="80"/>
      <c r="AF32" s="80"/>
      <c r="AG32" s="80"/>
      <c r="AH32" s="80"/>
      <c r="AI32" s="80"/>
      <c r="AJ32" s="141"/>
      <c r="AK32" s="121">
        <v>500</v>
      </c>
      <c r="AL32" s="121" t="s">
        <v>177</v>
      </c>
      <c r="AM32" s="126"/>
    </row>
    <row r="33" spans="2:39" ht="15" customHeight="1">
      <c r="B33" s="216" t="s">
        <v>43</v>
      </c>
      <c r="C33" s="109">
        <v>1</v>
      </c>
      <c r="D33" s="59" t="s">
        <v>139</v>
      </c>
      <c r="E33" s="88" t="s">
        <v>171</v>
      </c>
      <c r="F33" s="59" t="s">
        <v>165</v>
      </c>
      <c r="G33" s="88" t="s">
        <v>172</v>
      </c>
      <c r="H33" s="76">
        <v>3</v>
      </c>
      <c r="I33" s="60" t="s">
        <v>42</v>
      </c>
      <c r="J33" s="136"/>
      <c r="K33" s="232">
        <v>3849</v>
      </c>
      <c r="L33" s="233"/>
      <c r="M33" s="234"/>
      <c r="N33" s="207"/>
      <c r="O33" s="208"/>
      <c r="P33" s="209"/>
      <c r="Q33" s="74"/>
      <c r="R33" s="74"/>
      <c r="S33" s="273"/>
      <c r="T33" s="274"/>
      <c r="U33" s="274"/>
      <c r="W33" s="122" t="str">
        <f>IF(D33="","",+D33&amp;"  "&amp;E33)</f>
        <v>吉田  花子</v>
      </c>
      <c r="X33" s="122" t="str">
        <f>IF(F33="","",ASC(+F33&amp;" "&amp;G33))</f>
        <v>ﾖｼﾀﾞ ﾊﾅｺ</v>
      </c>
      <c r="Y33" s="121">
        <f>IF(H33="","",H33)</f>
        <v>3</v>
      </c>
      <c r="Z33" s="121"/>
      <c r="AA33" s="121" t="str">
        <f aca="true" t="shared" si="17" ref="AA33:AB37">IF(I33="","",I33)</f>
        <v>○</v>
      </c>
      <c r="AB33" s="121">
        <f t="shared" si="17"/>
      </c>
      <c r="AC33" s="126"/>
      <c r="AD33" s="80"/>
      <c r="AE33" s="80"/>
      <c r="AF33" s="80"/>
      <c r="AG33" s="80"/>
      <c r="AH33" s="80"/>
      <c r="AI33" s="80"/>
      <c r="AJ33" s="142"/>
      <c r="AK33" s="127">
        <f>IF(K33="","",K33)</f>
        <v>3849</v>
      </c>
      <c r="AL33" s="46">
        <f>IF(N33="","",N33)</f>
      </c>
      <c r="AM33" s="140"/>
    </row>
    <row r="34" spans="2:39" ht="15" customHeight="1">
      <c r="B34" s="217"/>
      <c r="C34" s="110">
        <v>2</v>
      </c>
      <c r="D34" s="63" t="s">
        <v>173</v>
      </c>
      <c r="E34" s="67" t="s">
        <v>174</v>
      </c>
      <c r="F34" s="63" t="s">
        <v>175</v>
      </c>
      <c r="G34" s="67" t="s">
        <v>176</v>
      </c>
      <c r="H34" s="111">
        <v>1</v>
      </c>
      <c r="I34" s="64"/>
      <c r="J34" s="137" t="s">
        <v>42</v>
      </c>
      <c r="K34" s="219"/>
      <c r="L34" s="220"/>
      <c r="M34" s="221"/>
      <c r="N34" s="210">
        <v>23435</v>
      </c>
      <c r="O34" s="211"/>
      <c r="P34" s="212"/>
      <c r="Q34" s="74"/>
      <c r="R34" s="74"/>
      <c r="S34" s="82"/>
      <c r="T34" s="41"/>
      <c r="U34" s="82"/>
      <c r="W34" s="122" t="str">
        <f>IF(D34="","",+D34&amp;"  "&amp;E34)</f>
        <v>新津  ひかり</v>
      </c>
      <c r="X34" s="122" t="str">
        <f>IF(F34="","",ASC(+F34&amp;" "&amp;G34))</f>
        <v>ﾆｲﾂ ﾋｶﾘ</v>
      </c>
      <c r="Y34" s="121">
        <f>IF(H34="","",H34)</f>
        <v>1</v>
      </c>
      <c r="Z34" s="121"/>
      <c r="AA34" s="121">
        <f t="shared" si="17"/>
      </c>
      <c r="AB34" s="121" t="str">
        <f t="shared" si="17"/>
        <v>○</v>
      </c>
      <c r="AC34" s="126"/>
      <c r="AD34" s="80"/>
      <c r="AE34" s="80"/>
      <c r="AF34" s="80"/>
      <c r="AG34" s="80"/>
      <c r="AH34" s="80"/>
      <c r="AI34" s="80"/>
      <c r="AJ34" s="142"/>
      <c r="AK34" s="127">
        <f>IF(K34="","",K34)</f>
      </c>
      <c r="AL34" s="46">
        <f>IF(N34="","",N34)</f>
        <v>23435</v>
      </c>
      <c r="AM34" s="140"/>
    </row>
    <row r="35" spans="2:39" ht="15" customHeight="1">
      <c r="B35" s="217"/>
      <c r="C35" s="110">
        <v>3</v>
      </c>
      <c r="D35" s="63"/>
      <c r="E35" s="67"/>
      <c r="F35" s="63"/>
      <c r="G35" s="67"/>
      <c r="H35" s="111"/>
      <c r="I35" s="64"/>
      <c r="J35" s="137"/>
      <c r="K35" s="219"/>
      <c r="L35" s="220"/>
      <c r="M35" s="221"/>
      <c r="N35" s="210"/>
      <c r="O35" s="211"/>
      <c r="P35" s="212"/>
      <c r="Q35" s="74"/>
      <c r="R35" s="74"/>
      <c r="S35" s="82"/>
      <c r="T35" s="41"/>
      <c r="U35" s="82"/>
      <c r="W35" s="122">
        <f>IF(D35="","",+D35&amp;"  "&amp;E35)</f>
      </c>
      <c r="X35" s="122">
        <f>IF(F35="","",ASC(+F35&amp;" "&amp;G35))</f>
      </c>
      <c r="Y35" s="121">
        <f>IF(H35="","",H35)</f>
      </c>
      <c r="Z35" s="121"/>
      <c r="AA35" s="121">
        <f t="shared" si="17"/>
      </c>
      <c r="AB35" s="121">
        <f t="shared" si="17"/>
      </c>
      <c r="AC35" s="126"/>
      <c r="AD35" s="80"/>
      <c r="AE35" s="80"/>
      <c r="AF35" s="80"/>
      <c r="AG35" s="80"/>
      <c r="AH35" s="80"/>
      <c r="AI35" s="80"/>
      <c r="AJ35" s="142"/>
      <c r="AK35" s="127">
        <f>IF(K35="","",K35)</f>
      </c>
      <c r="AL35" s="46">
        <f>IF(N35="","",N35)</f>
      </c>
      <c r="AM35" s="140"/>
    </row>
    <row r="36" spans="2:39" ht="15" customHeight="1">
      <c r="B36" s="217"/>
      <c r="C36" s="110">
        <v>4</v>
      </c>
      <c r="D36" s="63"/>
      <c r="E36" s="67"/>
      <c r="F36" s="63"/>
      <c r="G36" s="67"/>
      <c r="H36" s="111"/>
      <c r="I36" s="64"/>
      <c r="J36" s="137"/>
      <c r="K36" s="219"/>
      <c r="L36" s="220"/>
      <c r="M36" s="221"/>
      <c r="N36" s="210"/>
      <c r="O36" s="211"/>
      <c r="P36" s="212"/>
      <c r="Q36" s="74"/>
      <c r="R36" s="74"/>
      <c r="S36" s="82"/>
      <c r="T36" s="41"/>
      <c r="U36" s="82"/>
      <c r="W36" s="122">
        <f>IF(D36="","",+D36&amp;"  "&amp;E36)</f>
      </c>
      <c r="X36" s="122">
        <f>IF(F36="","",ASC(+F36&amp;" "&amp;G36))</f>
      </c>
      <c r="Y36" s="121">
        <f>IF(H36="","",H36)</f>
      </c>
      <c r="Z36" s="121"/>
      <c r="AA36" s="121">
        <f t="shared" si="17"/>
      </c>
      <c r="AB36" s="121">
        <f t="shared" si="17"/>
      </c>
      <c r="AC36" s="126"/>
      <c r="AD36" s="80"/>
      <c r="AE36" s="80"/>
      <c r="AF36" s="80"/>
      <c r="AG36" s="80"/>
      <c r="AH36" s="80"/>
      <c r="AI36" s="80"/>
      <c r="AJ36" s="142"/>
      <c r="AK36" s="127">
        <f>IF(K36="","",K36)</f>
      </c>
      <c r="AL36" s="46">
        <f>IF(N36="","",N36)</f>
      </c>
      <c r="AM36" s="140"/>
    </row>
    <row r="37" spans="2:39" ht="15" customHeight="1">
      <c r="B37" s="218"/>
      <c r="C37" s="77">
        <v>5</v>
      </c>
      <c r="D37" s="68"/>
      <c r="E37" s="71"/>
      <c r="F37" s="68"/>
      <c r="G37" s="71"/>
      <c r="H37" s="39"/>
      <c r="I37" s="69"/>
      <c r="J37" s="138"/>
      <c r="K37" s="286"/>
      <c r="L37" s="287"/>
      <c r="M37" s="288"/>
      <c r="N37" s="213"/>
      <c r="O37" s="214"/>
      <c r="P37" s="215"/>
      <c r="Q37" s="74"/>
      <c r="R37" s="74"/>
      <c r="S37" s="82"/>
      <c r="T37" s="41"/>
      <c r="U37" s="82"/>
      <c r="W37" s="122">
        <f>IF(D37="","",+D37&amp;"  "&amp;E37)</f>
      </c>
      <c r="X37" s="122">
        <f>IF(F37="","",ASC(+F37&amp;" "&amp;G37))</f>
      </c>
      <c r="Y37" s="121">
        <f>IF(H37="","",H37)</f>
      </c>
      <c r="Z37" s="121"/>
      <c r="AA37" s="121">
        <f t="shared" si="17"/>
      </c>
      <c r="AB37" s="121">
        <f t="shared" si="17"/>
      </c>
      <c r="AC37" s="126"/>
      <c r="AD37" s="80"/>
      <c r="AE37" s="80"/>
      <c r="AF37" s="80"/>
      <c r="AG37" s="80"/>
      <c r="AH37" s="80"/>
      <c r="AI37" s="80"/>
      <c r="AJ37" s="142"/>
      <c r="AK37" s="127">
        <f>IF(K37="","",K37)</f>
      </c>
      <c r="AL37" s="46">
        <f>IF(N37="","",N37)</f>
      </c>
      <c r="AM37" s="140"/>
    </row>
    <row r="38" ht="24" customHeight="1"/>
    <row r="39" spans="3:21" ht="15.75" customHeight="1">
      <c r="C39" s="258" t="s">
        <v>34</v>
      </c>
      <c r="D39" s="258"/>
      <c r="E39" s="279"/>
      <c r="F39" s="280"/>
      <c r="G39" s="280"/>
      <c r="H39" s="280"/>
      <c r="I39" s="280"/>
      <c r="J39" s="280"/>
      <c r="K39" s="281"/>
      <c r="L39" s="282" t="s">
        <v>67</v>
      </c>
      <c r="M39" s="277" t="s">
        <v>99</v>
      </c>
      <c r="N39" s="234"/>
      <c r="O39" s="277"/>
      <c r="P39" s="208"/>
      <c r="Q39" s="208"/>
      <c r="R39" s="208"/>
      <c r="S39" s="209"/>
      <c r="T39" s="79"/>
      <c r="U39" s="79"/>
    </row>
    <row r="40" spans="3:21" ht="7.5" customHeight="1">
      <c r="C40" s="289" t="s">
        <v>38</v>
      </c>
      <c r="D40" s="290"/>
      <c r="E40" s="294"/>
      <c r="F40" s="295"/>
      <c r="G40" s="295"/>
      <c r="H40" s="295"/>
      <c r="I40" s="295"/>
      <c r="J40" s="295"/>
      <c r="K40" s="296"/>
      <c r="L40" s="282"/>
      <c r="M40" s="301"/>
      <c r="N40" s="221"/>
      <c r="O40" s="278"/>
      <c r="P40" s="211"/>
      <c r="Q40" s="211"/>
      <c r="R40" s="211"/>
      <c r="S40" s="212"/>
      <c r="T40" s="79"/>
      <c r="U40" s="79"/>
    </row>
    <row r="41" spans="3:19" ht="24" customHeight="1">
      <c r="C41" s="291"/>
      <c r="D41" s="291"/>
      <c r="E41" s="297"/>
      <c r="F41" s="298"/>
      <c r="G41" s="298"/>
      <c r="H41" s="298"/>
      <c r="I41" s="298"/>
      <c r="J41" s="298"/>
      <c r="K41" s="299"/>
      <c r="L41" s="283"/>
      <c r="M41" s="275" t="s">
        <v>100</v>
      </c>
      <c r="N41" s="276"/>
      <c r="O41" s="275"/>
      <c r="P41" s="214"/>
      <c r="Q41" s="214"/>
      <c r="R41" s="214"/>
      <c r="S41" s="215"/>
    </row>
    <row r="42" spans="3:21" ht="15.75" customHeight="1">
      <c r="C42" s="258" t="s">
        <v>108</v>
      </c>
      <c r="D42" s="258"/>
      <c r="E42" s="241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T42" s="79"/>
      <c r="U42" s="79"/>
    </row>
    <row r="43" spans="3:19" ht="31.5" customHeight="1">
      <c r="C43" s="257" t="s">
        <v>66</v>
      </c>
      <c r="D43" s="257"/>
      <c r="E43" s="284" t="s">
        <v>101</v>
      </c>
      <c r="F43" s="284"/>
      <c r="G43" s="284"/>
      <c r="H43" s="284"/>
      <c r="I43" s="284"/>
      <c r="J43" s="284"/>
      <c r="K43" s="284"/>
      <c r="L43" s="285"/>
      <c r="M43" s="285"/>
      <c r="N43" s="285"/>
      <c r="O43" s="285"/>
      <c r="P43" s="285"/>
      <c r="Q43" s="285"/>
      <c r="R43" s="285"/>
      <c r="S43" s="285"/>
    </row>
    <row r="45" spans="4:21" ht="13.5">
      <c r="D45" s="253" t="s">
        <v>41</v>
      </c>
      <c r="E45" s="254"/>
      <c r="F45" s="255" t="s">
        <v>152</v>
      </c>
      <c r="G45" s="256"/>
      <c r="H45" s="247"/>
      <c r="I45" s="248"/>
      <c r="J45" s="248"/>
      <c r="K45" s="248"/>
      <c r="L45" s="248"/>
      <c r="M45" s="248"/>
      <c r="N45" s="248"/>
      <c r="O45" s="248"/>
      <c r="P45" s="248"/>
      <c r="Q45" s="248"/>
      <c r="R45" s="81"/>
      <c r="S45" s="82"/>
      <c r="T45" s="82"/>
      <c r="U45" s="82"/>
    </row>
    <row r="46" spans="4:21" ht="13.5">
      <c r="D46" s="54" t="s">
        <v>39</v>
      </c>
      <c r="E46" s="56" t="s">
        <v>40</v>
      </c>
      <c r="F46" s="69" t="s">
        <v>153</v>
      </c>
      <c r="G46" s="70" t="s">
        <v>154</v>
      </c>
      <c r="H46" s="247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2"/>
      <c r="T46" s="82"/>
      <c r="U46" s="82"/>
    </row>
    <row r="47" spans="2:25" ht="24" customHeight="1">
      <c r="B47" s="251" t="s">
        <v>37</v>
      </c>
      <c r="C47" s="252"/>
      <c r="D47" s="85"/>
      <c r="E47" s="86"/>
      <c r="F47" s="87"/>
      <c r="G47" s="86"/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41"/>
      <c r="V47" s="106"/>
      <c r="W47" s="122">
        <f>IF(D47="","",+D47&amp;"  "&amp;E47)</f>
      </c>
      <c r="X47" s="122">
        <f>IF(F47="","",ASC(+F47&amp;" "&amp;G47))</f>
      </c>
      <c r="Y47" s="126">
        <f>IF(H47="","",H47)</f>
      </c>
    </row>
    <row r="48" spans="2:25" ht="24" customHeight="1">
      <c r="B48" s="245" t="s">
        <v>68</v>
      </c>
      <c r="C48" s="246"/>
      <c r="D48" s="59"/>
      <c r="E48" s="88"/>
      <c r="F48" s="89"/>
      <c r="G48" s="88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71" t="s">
        <v>102</v>
      </c>
      <c r="C49" s="272"/>
      <c r="D49" s="63"/>
      <c r="E49" s="67"/>
      <c r="F49" s="90"/>
      <c r="G49" s="67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/>
      <c r="W49" s="122">
        <f>IF(D49="","",+D49&amp;"  "&amp;E49)</f>
      </c>
      <c r="X49" s="122">
        <f>IF(F49="","",ASC(+F49&amp;" "&amp;G49))</f>
      </c>
      <c r="Y49" s="126">
        <f>IF(H49="","",H49)</f>
      </c>
    </row>
    <row r="50" spans="2:25" ht="24" customHeight="1">
      <c r="B50" s="249" t="s">
        <v>102</v>
      </c>
      <c r="C50" s="250"/>
      <c r="D50" s="68"/>
      <c r="E50" s="71"/>
      <c r="F50" s="91"/>
      <c r="G50" s="71"/>
      <c r="H50" s="80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40"/>
      <c r="T50" s="41"/>
      <c r="U50" s="73"/>
      <c r="V50" s="106">
        <f>IF(C50="","",+C50&amp;"  "&amp;D50)</f>
      </c>
      <c r="W50" s="122">
        <f>IF(D50="","",+D50&amp;"  "&amp;E50)</f>
      </c>
      <c r="X50" s="122">
        <f>IF(F50="","",ASC(+F50&amp;" "&amp;G50))</f>
      </c>
      <c r="Y50" s="126">
        <f>IF(H50="","",H50)</f>
      </c>
    </row>
    <row r="54" spans="3:21" s="92" customFormat="1" ht="13.5">
      <c r="C54" s="244" t="s">
        <v>200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</row>
    <row r="55" s="92" customFormat="1" ht="9.75" customHeight="1"/>
    <row r="56" spans="3:21" s="92" customFormat="1" ht="25.5" customHeight="1">
      <c r="C56" s="235"/>
      <c r="D56" s="235"/>
      <c r="E56" s="235"/>
      <c r="F56" s="235"/>
      <c r="G56" s="93" t="s">
        <v>70</v>
      </c>
      <c r="H56" s="94"/>
      <c r="I56" s="94"/>
      <c r="K56" s="236" t="s">
        <v>71</v>
      </c>
      <c r="L56" s="237"/>
      <c r="M56" s="235"/>
      <c r="N56" s="235"/>
      <c r="O56" s="235"/>
      <c r="P56" s="235"/>
      <c r="Q56" s="235"/>
      <c r="R56" s="235"/>
      <c r="S56" s="235"/>
      <c r="T56" s="235"/>
      <c r="U56" s="92" t="s">
        <v>5</v>
      </c>
    </row>
    <row r="57" s="92" customFormat="1" ht="27.75" customHeight="1"/>
    <row r="58" spans="3:21" s="92" customFormat="1" ht="13.5">
      <c r="C58" s="244" t="s">
        <v>201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</row>
    <row r="59" s="92" customFormat="1" ht="9.75" customHeight="1"/>
    <row r="60" spans="3:21" s="92" customFormat="1" ht="25.5" customHeight="1">
      <c r="C60" s="235"/>
      <c r="D60" s="235"/>
      <c r="E60" s="235"/>
      <c r="F60" s="235"/>
      <c r="G60" s="239" t="s">
        <v>103</v>
      </c>
      <c r="H60" s="240"/>
      <c r="I60" s="240"/>
      <c r="J60" s="240"/>
      <c r="K60" s="236" t="s">
        <v>104</v>
      </c>
      <c r="L60" s="238"/>
      <c r="M60" s="235"/>
      <c r="N60" s="235"/>
      <c r="O60" s="235"/>
      <c r="P60" s="235"/>
      <c r="Q60" s="235"/>
      <c r="R60" s="235"/>
      <c r="S60" s="235"/>
      <c r="T60" s="235"/>
      <c r="U60" s="92" t="s">
        <v>5</v>
      </c>
    </row>
  </sheetData>
  <sheetProtection/>
  <mergeCells count="69">
    <mergeCell ref="B1:U1"/>
    <mergeCell ref="B2:U2"/>
    <mergeCell ref="B3:U3"/>
    <mergeCell ref="P7:Q7"/>
    <mergeCell ref="I6:Q6"/>
    <mergeCell ref="T6:T8"/>
    <mergeCell ref="U6:U8"/>
    <mergeCell ref="S6:S8"/>
    <mergeCell ref="C40:D41"/>
    <mergeCell ref="I7:O7"/>
    <mergeCell ref="D7:E7"/>
    <mergeCell ref="O41:S41"/>
    <mergeCell ref="E40:K41"/>
    <mergeCell ref="F31:G31"/>
    <mergeCell ref="H31:H32"/>
    <mergeCell ref="H7:H8"/>
    <mergeCell ref="M39:N40"/>
    <mergeCell ref="B29:D30"/>
    <mergeCell ref="M41:N41"/>
    <mergeCell ref="O39:S40"/>
    <mergeCell ref="F7:G7"/>
    <mergeCell ref="E39:K39"/>
    <mergeCell ref="L39:L41"/>
    <mergeCell ref="E43:S43"/>
    <mergeCell ref="K37:M37"/>
    <mergeCell ref="N31:P31"/>
    <mergeCell ref="N32:P32"/>
    <mergeCell ref="D31:E31"/>
    <mergeCell ref="C43:D43"/>
    <mergeCell ref="C42:D42"/>
    <mergeCell ref="C54:U54"/>
    <mergeCell ref="B9:B20"/>
    <mergeCell ref="I22:R22"/>
    <mergeCell ref="B21:B24"/>
    <mergeCell ref="C39:D39"/>
    <mergeCell ref="O26:U28"/>
    <mergeCell ref="B49:C49"/>
    <mergeCell ref="S33:U33"/>
    <mergeCell ref="H45:H46"/>
    <mergeCell ref="I45:O45"/>
    <mergeCell ref="B50:C50"/>
    <mergeCell ref="P45:Q45"/>
    <mergeCell ref="B47:C47"/>
    <mergeCell ref="D45:E45"/>
    <mergeCell ref="F45:G45"/>
    <mergeCell ref="C60:F60"/>
    <mergeCell ref="M60:T60"/>
    <mergeCell ref="K56:L56"/>
    <mergeCell ref="K60:L60"/>
    <mergeCell ref="G60:J60"/>
    <mergeCell ref="E42:S42"/>
    <mergeCell ref="C58:U58"/>
    <mergeCell ref="C56:F56"/>
    <mergeCell ref="M56:T56"/>
    <mergeCell ref="B48:C48"/>
    <mergeCell ref="I31:I32"/>
    <mergeCell ref="J31:J32"/>
    <mergeCell ref="K31:M31"/>
    <mergeCell ref="K32:M32"/>
    <mergeCell ref="K33:M33"/>
    <mergeCell ref="K34:M34"/>
    <mergeCell ref="N33:P33"/>
    <mergeCell ref="N34:P34"/>
    <mergeCell ref="N35:P35"/>
    <mergeCell ref="N36:P36"/>
    <mergeCell ref="N37:P37"/>
    <mergeCell ref="B33:B37"/>
    <mergeCell ref="K35:M35"/>
    <mergeCell ref="K36:M3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AM59"/>
  <sheetViews>
    <sheetView tabSelected="1" zoomScalePageLayoutView="0" workbookViewId="0" topLeftCell="B1">
      <selection activeCell="E32" sqref="E32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4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30" t="s">
        <v>36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2:21" ht="19.5" customHeight="1">
      <c r="B2" s="304" t="s">
        <v>196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2:21" ht="19.5" customHeight="1">
      <c r="B3" s="305" t="s">
        <v>197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9" ht="17.25" customHeight="1">
      <c r="B5" s="144" t="s">
        <v>145</v>
      </c>
      <c r="I5" s="95" t="s">
        <v>124</v>
      </c>
    </row>
    <row r="6" spans="9:21" ht="13.5">
      <c r="I6" s="306" t="s">
        <v>47</v>
      </c>
      <c r="J6" s="307"/>
      <c r="K6" s="307"/>
      <c r="L6" s="307"/>
      <c r="M6" s="307"/>
      <c r="N6" s="307"/>
      <c r="O6" s="307"/>
      <c r="P6" s="307"/>
      <c r="Q6" s="307"/>
      <c r="R6" s="52" t="s">
        <v>74</v>
      </c>
      <c r="S6" s="314" t="s">
        <v>57</v>
      </c>
      <c r="T6" s="308" t="s">
        <v>58</v>
      </c>
      <c r="U6" s="311" t="s">
        <v>59</v>
      </c>
    </row>
    <row r="7" spans="4:21" ht="13.5">
      <c r="D7" s="253" t="s">
        <v>41</v>
      </c>
      <c r="E7" s="254"/>
      <c r="F7" s="255" t="s">
        <v>152</v>
      </c>
      <c r="G7" s="256"/>
      <c r="H7" s="300" t="s">
        <v>0</v>
      </c>
      <c r="I7" s="292" t="s">
        <v>45</v>
      </c>
      <c r="J7" s="293"/>
      <c r="K7" s="293"/>
      <c r="L7" s="293"/>
      <c r="M7" s="293"/>
      <c r="N7" s="293"/>
      <c r="O7" s="293"/>
      <c r="P7" s="293" t="s">
        <v>46</v>
      </c>
      <c r="Q7" s="293"/>
      <c r="R7" s="96" t="s">
        <v>56</v>
      </c>
      <c r="S7" s="315"/>
      <c r="T7" s="309"/>
      <c r="U7" s="312"/>
    </row>
    <row r="8" spans="4:39" ht="13.5">
      <c r="D8" s="54" t="s">
        <v>39</v>
      </c>
      <c r="E8" s="56" t="s">
        <v>40</v>
      </c>
      <c r="F8" s="69" t="s">
        <v>153</v>
      </c>
      <c r="G8" s="70" t="s">
        <v>154</v>
      </c>
      <c r="H8" s="276"/>
      <c r="I8" s="57" t="s">
        <v>48</v>
      </c>
      <c r="J8" s="58" t="s">
        <v>49</v>
      </c>
      <c r="K8" s="58" t="s">
        <v>50</v>
      </c>
      <c r="L8" s="58" t="s">
        <v>51</v>
      </c>
      <c r="M8" s="58" t="s">
        <v>52</v>
      </c>
      <c r="N8" s="58" t="s">
        <v>53</v>
      </c>
      <c r="O8" s="51" t="s">
        <v>121</v>
      </c>
      <c r="P8" s="58" t="s">
        <v>54</v>
      </c>
      <c r="Q8" s="58" t="s">
        <v>55</v>
      </c>
      <c r="R8" s="97" t="s">
        <v>74</v>
      </c>
      <c r="S8" s="316"/>
      <c r="T8" s="310"/>
      <c r="U8" s="313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1" t="s">
        <v>111</v>
      </c>
      <c r="AD8" s="121" t="s">
        <v>112</v>
      </c>
      <c r="AE8" s="121" t="s">
        <v>113</v>
      </c>
      <c r="AF8" s="121" t="s">
        <v>114</v>
      </c>
      <c r="AG8" s="121" t="s">
        <v>121</v>
      </c>
      <c r="AH8" s="121" t="s">
        <v>115</v>
      </c>
      <c r="AI8" s="121" t="s">
        <v>116</v>
      </c>
      <c r="AJ8" s="123" t="s">
        <v>117</v>
      </c>
      <c r="AK8" s="121">
        <v>200</v>
      </c>
      <c r="AL8" s="121" t="s">
        <v>119</v>
      </c>
      <c r="AM8" s="121" t="s">
        <v>118</v>
      </c>
    </row>
    <row r="9" spans="2:39" ht="15" customHeight="1">
      <c r="B9" s="216" t="s">
        <v>43</v>
      </c>
      <c r="C9" s="109">
        <v>1</v>
      </c>
      <c r="D9" s="145" t="s">
        <v>204</v>
      </c>
      <c r="E9" s="146" t="s">
        <v>205</v>
      </c>
      <c r="F9" s="145" t="s">
        <v>218</v>
      </c>
      <c r="G9" s="146" t="s">
        <v>219</v>
      </c>
      <c r="H9" s="147">
        <v>3</v>
      </c>
      <c r="I9" s="148"/>
      <c r="J9" s="149" t="s">
        <v>232</v>
      </c>
      <c r="K9" s="149"/>
      <c r="L9" s="149"/>
      <c r="M9" s="149" t="s">
        <v>232</v>
      </c>
      <c r="N9" s="149"/>
      <c r="O9" s="149"/>
      <c r="P9" s="149" t="s">
        <v>232</v>
      </c>
      <c r="Q9" s="149" t="s">
        <v>232</v>
      </c>
      <c r="R9" s="150" t="s">
        <v>232</v>
      </c>
      <c r="S9" s="151">
        <v>1100</v>
      </c>
      <c r="T9" s="152">
        <v>10763</v>
      </c>
      <c r="U9" s="153">
        <v>33702</v>
      </c>
      <c r="W9" s="122" t="str">
        <f>IF(D9="","",+D9&amp;"  "&amp;E9)</f>
        <v>竹澤  啓介</v>
      </c>
      <c r="X9" s="122" t="str">
        <f>IF(F9="","",ASC(+F9&amp;" "&amp;G9))</f>
        <v>ﾀｹｻﾞﾜ ｹｲｽｹ</v>
      </c>
      <c r="Y9" s="121">
        <f>IF(H9="","",H9)</f>
        <v>3</v>
      </c>
      <c r="Z9" s="121"/>
      <c r="AA9" s="121">
        <f aca="true" t="shared" si="0" ref="AA9:AM28">IF(I9="","",I9)</f>
      </c>
      <c r="AB9" s="121" t="str">
        <f t="shared" si="0"/>
        <v>○</v>
      </c>
      <c r="AC9" s="121">
        <f t="shared" si="0"/>
      </c>
      <c r="AD9" s="121">
        <f t="shared" si="0"/>
      </c>
      <c r="AE9" s="121" t="str">
        <f t="shared" si="0"/>
        <v>○</v>
      </c>
      <c r="AF9" s="121">
        <f t="shared" si="0"/>
      </c>
      <c r="AG9" s="121">
        <f t="shared" si="0"/>
      </c>
      <c r="AH9" s="121" t="str">
        <f t="shared" si="0"/>
        <v>○</v>
      </c>
      <c r="AI9" s="121" t="str">
        <f t="shared" si="0"/>
        <v>○</v>
      </c>
      <c r="AJ9" s="121" t="str">
        <f t="shared" si="0"/>
        <v>○</v>
      </c>
      <c r="AK9" s="127">
        <f t="shared" si="0"/>
        <v>1100</v>
      </c>
      <c r="AL9" s="46">
        <f t="shared" si="0"/>
        <v>10763</v>
      </c>
      <c r="AM9" s="46">
        <f t="shared" si="0"/>
        <v>33702</v>
      </c>
    </row>
    <row r="10" spans="2:39" ht="15" customHeight="1">
      <c r="B10" s="217"/>
      <c r="C10" s="110">
        <f>+C9+1</f>
        <v>2</v>
      </c>
      <c r="D10" s="154" t="s">
        <v>206</v>
      </c>
      <c r="E10" s="155" t="s">
        <v>207</v>
      </c>
      <c r="F10" s="154" t="s">
        <v>220</v>
      </c>
      <c r="G10" s="155" t="s">
        <v>221</v>
      </c>
      <c r="H10" s="156">
        <v>3</v>
      </c>
      <c r="I10" s="157"/>
      <c r="J10" s="158"/>
      <c r="K10" s="158"/>
      <c r="L10" s="158"/>
      <c r="M10" s="158" t="s">
        <v>42</v>
      </c>
      <c r="N10" s="158"/>
      <c r="O10" s="158"/>
      <c r="P10" s="158" t="s">
        <v>42</v>
      </c>
      <c r="Q10" s="158"/>
      <c r="R10" s="159" t="s">
        <v>233</v>
      </c>
      <c r="S10" s="160">
        <v>1210</v>
      </c>
      <c r="T10" s="161">
        <v>11187</v>
      </c>
      <c r="U10" s="162">
        <v>55270</v>
      </c>
      <c r="W10" s="122" t="str">
        <f aca="true" t="shared" si="1" ref="W10:W28">IF(D10="","",+D10&amp;"  "&amp;E10)</f>
        <v>吉岡  拓也</v>
      </c>
      <c r="X10" s="122" t="str">
        <f aca="true" t="shared" si="2" ref="X10:X32">IF(F10="","",ASC(+F10&amp;" "&amp;G10))</f>
        <v>ﾖｼｵｶ ﾀｸﾔ</v>
      </c>
      <c r="Y10" s="121">
        <f aca="true" t="shared" si="3" ref="Y10:Y28">IF(H10="","",H10)</f>
        <v>3</v>
      </c>
      <c r="Z10" s="121"/>
      <c r="AA10" s="121">
        <f t="shared" si="0"/>
      </c>
      <c r="AB10" s="121">
        <f t="shared" si="0"/>
      </c>
      <c r="AC10" s="121">
        <f t="shared" si="0"/>
      </c>
      <c r="AD10" s="121">
        <f t="shared" si="0"/>
      </c>
      <c r="AE10" s="121" t="str">
        <f t="shared" si="0"/>
        <v>○</v>
      </c>
      <c r="AF10" s="121">
        <f t="shared" si="0"/>
      </c>
      <c r="AG10" s="121">
        <f t="shared" si="0"/>
      </c>
      <c r="AH10" s="121" t="str">
        <f t="shared" si="0"/>
        <v>○</v>
      </c>
      <c r="AI10" s="121">
        <f t="shared" si="0"/>
      </c>
      <c r="AJ10" s="121" t="str">
        <f t="shared" si="0"/>
        <v>◎</v>
      </c>
      <c r="AK10" s="127">
        <f t="shared" si="0"/>
        <v>1210</v>
      </c>
      <c r="AL10" s="46">
        <f t="shared" si="0"/>
        <v>11187</v>
      </c>
      <c r="AM10" s="46">
        <f t="shared" si="0"/>
        <v>55270</v>
      </c>
    </row>
    <row r="11" spans="2:39" ht="15" customHeight="1">
      <c r="B11" s="217"/>
      <c r="C11" s="110">
        <f aca="true" t="shared" si="4" ref="C11:C28">+C10+1</f>
        <v>3</v>
      </c>
      <c r="D11" s="154" t="s">
        <v>208</v>
      </c>
      <c r="E11" s="155" t="s">
        <v>209</v>
      </c>
      <c r="F11" s="154" t="s">
        <v>222</v>
      </c>
      <c r="G11" s="155" t="s">
        <v>223</v>
      </c>
      <c r="H11" s="156">
        <v>3</v>
      </c>
      <c r="I11" s="157"/>
      <c r="J11" s="158"/>
      <c r="K11" s="158" t="s">
        <v>232</v>
      </c>
      <c r="L11" s="158"/>
      <c r="M11" s="158"/>
      <c r="N11" s="158" t="s">
        <v>232</v>
      </c>
      <c r="O11" s="158"/>
      <c r="P11" s="158" t="s">
        <v>42</v>
      </c>
      <c r="Q11" s="158" t="s">
        <v>42</v>
      </c>
      <c r="R11" s="159"/>
      <c r="S11" s="160">
        <v>1080</v>
      </c>
      <c r="T11" s="161">
        <v>10590</v>
      </c>
      <c r="U11" s="162"/>
      <c r="W11" s="122"/>
      <c r="X11" s="122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7"/>
      <c r="AL11" s="46"/>
      <c r="AM11" s="46"/>
    </row>
    <row r="12" spans="2:39" ht="15" customHeight="1">
      <c r="B12" s="217"/>
      <c r="C12" s="110">
        <f t="shared" si="4"/>
        <v>4</v>
      </c>
      <c r="D12" s="154" t="s">
        <v>210</v>
      </c>
      <c r="E12" s="155" t="s">
        <v>211</v>
      </c>
      <c r="F12" s="154" t="s">
        <v>224</v>
      </c>
      <c r="G12" s="155" t="s">
        <v>225</v>
      </c>
      <c r="H12" s="156">
        <v>3</v>
      </c>
      <c r="I12" s="157"/>
      <c r="J12" s="158"/>
      <c r="K12" s="158"/>
      <c r="L12" s="158" t="s">
        <v>232</v>
      </c>
      <c r="M12" s="158"/>
      <c r="N12" s="158"/>
      <c r="O12" s="158" t="s">
        <v>232</v>
      </c>
      <c r="P12" s="158" t="s">
        <v>42</v>
      </c>
      <c r="Q12" s="158" t="s">
        <v>42</v>
      </c>
      <c r="R12" s="159"/>
      <c r="S12" s="160">
        <v>1142</v>
      </c>
      <c r="T12" s="161">
        <v>11040</v>
      </c>
      <c r="U12" s="162"/>
      <c r="W12" s="122"/>
      <c r="X12" s="122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7"/>
      <c r="AL12" s="46"/>
      <c r="AM12" s="46"/>
    </row>
    <row r="13" spans="2:39" ht="15" customHeight="1">
      <c r="B13" s="217"/>
      <c r="C13" s="110">
        <f t="shared" si="4"/>
        <v>5</v>
      </c>
      <c r="D13" s="154" t="s">
        <v>212</v>
      </c>
      <c r="E13" s="155" t="s">
        <v>213</v>
      </c>
      <c r="F13" s="154" t="s">
        <v>226</v>
      </c>
      <c r="G13" s="155" t="s">
        <v>227</v>
      </c>
      <c r="H13" s="156">
        <v>3</v>
      </c>
      <c r="I13" s="157"/>
      <c r="J13" s="158"/>
      <c r="K13" s="158"/>
      <c r="L13" s="158" t="s">
        <v>232</v>
      </c>
      <c r="M13" s="158"/>
      <c r="N13" s="158"/>
      <c r="O13" s="158"/>
      <c r="P13" s="158"/>
      <c r="Q13" s="158" t="s">
        <v>42</v>
      </c>
      <c r="R13" s="159"/>
      <c r="S13" s="160">
        <v>1136</v>
      </c>
      <c r="T13" s="161">
        <v>10933</v>
      </c>
      <c r="U13" s="162"/>
      <c r="W13" s="122"/>
      <c r="X13" s="122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7"/>
      <c r="AL13" s="46"/>
      <c r="AM13" s="46"/>
    </row>
    <row r="14" spans="2:39" ht="15" customHeight="1">
      <c r="B14" s="217"/>
      <c r="C14" s="110">
        <f t="shared" si="4"/>
        <v>6</v>
      </c>
      <c r="D14" s="154" t="s">
        <v>214</v>
      </c>
      <c r="E14" s="155" t="s">
        <v>215</v>
      </c>
      <c r="F14" s="154" t="s">
        <v>228</v>
      </c>
      <c r="G14" s="155" t="s">
        <v>229</v>
      </c>
      <c r="H14" s="156">
        <v>3</v>
      </c>
      <c r="I14" s="157" t="s">
        <v>232</v>
      </c>
      <c r="J14" s="158"/>
      <c r="K14" s="158"/>
      <c r="L14" s="158"/>
      <c r="M14" s="158"/>
      <c r="N14" s="158" t="s">
        <v>232</v>
      </c>
      <c r="O14" s="158"/>
      <c r="P14" s="158" t="s">
        <v>232</v>
      </c>
      <c r="Q14" s="158" t="s">
        <v>232</v>
      </c>
      <c r="R14" s="159"/>
      <c r="S14" s="160">
        <v>1102</v>
      </c>
      <c r="T14" s="161">
        <v>10723</v>
      </c>
      <c r="U14" s="162"/>
      <c r="W14" s="122"/>
      <c r="X14" s="122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7"/>
      <c r="AL14" s="46"/>
      <c r="AM14" s="46"/>
    </row>
    <row r="15" spans="2:39" ht="15" customHeight="1">
      <c r="B15" s="217"/>
      <c r="C15" s="110">
        <f t="shared" si="4"/>
        <v>7</v>
      </c>
      <c r="D15" s="154" t="s">
        <v>216</v>
      </c>
      <c r="E15" s="155" t="s">
        <v>217</v>
      </c>
      <c r="F15" s="154" t="s">
        <v>230</v>
      </c>
      <c r="G15" s="155" t="s">
        <v>231</v>
      </c>
      <c r="H15" s="156">
        <v>2</v>
      </c>
      <c r="I15" s="157"/>
      <c r="J15" s="158"/>
      <c r="K15" s="158"/>
      <c r="L15" s="158"/>
      <c r="M15" s="158"/>
      <c r="N15" s="158"/>
      <c r="O15" s="158" t="s">
        <v>42</v>
      </c>
      <c r="P15" s="158" t="s">
        <v>42</v>
      </c>
      <c r="Q15" s="158"/>
      <c r="R15" s="159" t="s">
        <v>232</v>
      </c>
      <c r="S15" s="160">
        <v>1140</v>
      </c>
      <c r="T15" s="161">
        <v>10976</v>
      </c>
      <c r="U15" s="162">
        <v>44623</v>
      </c>
      <c r="W15" s="122"/>
      <c r="X15" s="122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7"/>
      <c r="AL15" s="46"/>
      <c r="AM15" s="46"/>
    </row>
    <row r="16" spans="2:39" ht="15" customHeight="1">
      <c r="B16" s="217"/>
      <c r="C16" s="110">
        <f t="shared" si="4"/>
        <v>8</v>
      </c>
      <c r="D16" s="154"/>
      <c r="E16" s="155"/>
      <c r="F16" s="154"/>
      <c r="G16" s="155"/>
      <c r="H16" s="156"/>
      <c r="I16" s="157"/>
      <c r="J16" s="158"/>
      <c r="K16" s="158"/>
      <c r="L16" s="158"/>
      <c r="M16" s="158"/>
      <c r="N16" s="158"/>
      <c r="O16" s="158"/>
      <c r="P16" s="158"/>
      <c r="Q16" s="158"/>
      <c r="R16" s="159"/>
      <c r="S16" s="160"/>
      <c r="T16" s="161"/>
      <c r="U16" s="162"/>
      <c r="W16" s="122"/>
      <c r="X16" s="122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  <c r="AL16" s="46"/>
      <c r="AM16" s="46"/>
    </row>
    <row r="17" spans="2:39" ht="15" customHeight="1">
      <c r="B17" s="217"/>
      <c r="C17" s="110">
        <f t="shared" si="4"/>
        <v>9</v>
      </c>
      <c r="D17" s="154"/>
      <c r="E17" s="155"/>
      <c r="F17" s="154"/>
      <c r="G17" s="155"/>
      <c r="H17" s="156"/>
      <c r="I17" s="157"/>
      <c r="J17" s="158"/>
      <c r="K17" s="158"/>
      <c r="L17" s="158"/>
      <c r="M17" s="158"/>
      <c r="N17" s="158"/>
      <c r="O17" s="158"/>
      <c r="P17" s="158"/>
      <c r="Q17" s="158"/>
      <c r="R17" s="159"/>
      <c r="S17" s="160"/>
      <c r="T17" s="161"/>
      <c r="U17" s="162"/>
      <c r="W17" s="122"/>
      <c r="X17" s="122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7"/>
      <c r="AL17" s="46"/>
      <c r="AM17" s="46"/>
    </row>
    <row r="18" spans="2:39" ht="15" customHeight="1">
      <c r="B18" s="217"/>
      <c r="C18" s="110">
        <f t="shared" si="4"/>
        <v>10</v>
      </c>
      <c r="D18" s="154"/>
      <c r="E18" s="155"/>
      <c r="F18" s="154"/>
      <c r="G18" s="155"/>
      <c r="H18" s="156"/>
      <c r="I18" s="157"/>
      <c r="J18" s="158"/>
      <c r="K18" s="158"/>
      <c r="L18" s="158"/>
      <c r="M18" s="158"/>
      <c r="N18" s="158"/>
      <c r="O18" s="158"/>
      <c r="P18" s="158"/>
      <c r="Q18" s="158"/>
      <c r="R18" s="159"/>
      <c r="S18" s="160"/>
      <c r="T18" s="161"/>
      <c r="U18" s="162"/>
      <c r="W18" s="122"/>
      <c r="X18" s="122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7"/>
      <c r="AL18" s="46"/>
      <c r="AM18" s="46"/>
    </row>
    <row r="19" spans="2:39" ht="15" customHeight="1">
      <c r="B19" s="217"/>
      <c r="C19" s="110">
        <f t="shared" si="4"/>
        <v>11</v>
      </c>
      <c r="D19" s="154"/>
      <c r="E19" s="155"/>
      <c r="F19" s="154"/>
      <c r="G19" s="155"/>
      <c r="H19" s="156"/>
      <c r="I19" s="157"/>
      <c r="J19" s="158"/>
      <c r="K19" s="158"/>
      <c r="L19" s="158"/>
      <c r="M19" s="158"/>
      <c r="N19" s="158"/>
      <c r="O19" s="158"/>
      <c r="P19" s="158"/>
      <c r="Q19" s="158"/>
      <c r="R19" s="159"/>
      <c r="S19" s="160"/>
      <c r="T19" s="161"/>
      <c r="U19" s="162"/>
      <c r="W19" s="122">
        <f t="shared" si="1"/>
      </c>
      <c r="X19" s="122">
        <f t="shared" si="2"/>
      </c>
      <c r="Y19" s="121">
        <f t="shared" si="3"/>
      </c>
      <c r="Z19" s="121"/>
      <c r="AA19" s="121">
        <f t="shared" si="0"/>
      </c>
      <c r="AB19" s="121">
        <f t="shared" si="0"/>
      </c>
      <c r="AC19" s="121">
        <f t="shared" si="0"/>
      </c>
      <c r="AD19" s="121">
        <f t="shared" si="0"/>
      </c>
      <c r="AE19" s="121">
        <f t="shared" si="0"/>
      </c>
      <c r="AF19" s="121">
        <f t="shared" si="0"/>
      </c>
      <c r="AG19" s="121">
        <f t="shared" si="0"/>
      </c>
      <c r="AH19" s="121">
        <f t="shared" si="0"/>
      </c>
      <c r="AI19" s="121">
        <f t="shared" si="0"/>
      </c>
      <c r="AJ19" s="121">
        <f t="shared" si="0"/>
      </c>
      <c r="AK19" s="127">
        <f t="shared" si="0"/>
      </c>
      <c r="AL19" s="46">
        <f t="shared" si="0"/>
      </c>
      <c r="AM19" s="46">
        <f t="shared" si="0"/>
      </c>
    </row>
    <row r="20" spans="2:39" ht="15" customHeight="1">
      <c r="B20" s="217"/>
      <c r="C20" s="110">
        <f t="shared" si="4"/>
        <v>12</v>
      </c>
      <c r="D20" s="154"/>
      <c r="E20" s="155"/>
      <c r="F20" s="154"/>
      <c r="G20" s="155"/>
      <c r="H20" s="156"/>
      <c r="I20" s="157"/>
      <c r="J20" s="158"/>
      <c r="K20" s="158"/>
      <c r="L20" s="158"/>
      <c r="M20" s="158"/>
      <c r="N20" s="158"/>
      <c r="O20" s="158"/>
      <c r="P20" s="158"/>
      <c r="Q20" s="158"/>
      <c r="R20" s="159"/>
      <c r="S20" s="160"/>
      <c r="T20" s="161"/>
      <c r="U20" s="162"/>
      <c r="W20" s="122">
        <f t="shared" si="1"/>
      </c>
      <c r="X20" s="122">
        <f t="shared" si="2"/>
      </c>
      <c r="Y20" s="121">
        <f t="shared" si="3"/>
      </c>
      <c r="Z20" s="121"/>
      <c r="AA20" s="121">
        <f t="shared" si="0"/>
      </c>
      <c r="AB20" s="121">
        <f t="shared" si="0"/>
      </c>
      <c r="AC20" s="121">
        <f t="shared" si="0"/>
      </c>
      <c r="AD20" s="121">
        <f t="shared" si="0"/>
      </c>
      <c r="AE20" s="121">
        <f t="shared" si="0"/>
      </c>
      <c r="AF20" s="121">
        <f t="shared" si="0"/>
      </c>
      <c r="AG20" s="121">
        <f t="shared" si="0"/>
      </c>
      <c r="AH20" s="121">
        <f t="shared" si="0"/>
      </c>
      <c r="AI20" s="121">
        <f t="shared" si="0"/>
      </c>
      <c r="AJ20" s="121">
        <f t="shared" si="0"/>
      </c>
      <c r="AK20" s="127">
        <f t="shared" si="0"/>
      </c>
      <c r="AL20" s="46">
        <f t="shared" si="0"/>
      </c>
      <c r="AM20" s="46">
        <f t="shared" si="0"/>
      </c>
    </row>
    <row r="21" spans="2:39" ht="15" customHeight="1">
      <c r="B21" s="217"/>
      <c r="C21" s="110">
        <f t="shared" si="4"/>
        <v>13</v>
      </c>
      <c r="D21" s="154"/>
      <c r="E21" s="155"/>
      <c r="F21" s="154"/>
      <c r="G21" s="155"/>
      <c r="H21" s="156"/>
      <c r="I21" s="157"/>
      <c r="J21" s="158"/>
      <c r="K21" s="158"/>
      <c r="L21" s="158"/>
      <c r="M21" s="158"/>
      <c r="N21" s="158"/>
      <c r="O21" s="158"/>
      <c r="P21" s="158"/>
      <c r="Q21" s="158"/>
      <c r="R21" s="159"/>
      <c r="S21" s="160"/>
      <c r="T21" s="161"/>
      <c r="U21" s="162"/>
      <c r="W21" s="122">
        <f t="shared" si="1"/>
      </c>
      <c r="X21" s="122">
        <f t="shared" si="2"/>
      </c>
      <c r="Y21" s="121">
        <f t="shared" si="3"/>
      </c>
      <c r="Z21" s="121"/>
      <c r="AA21" s="121">
        <f t="shared" si="0"/>
      </c>
      <c r="AB21" s="121">
        <f t="shared" si="0"/>
      </c>
      <c r="AC21" s="121">
        <f t="shared" si="0"/>
      </c>
      <c r="AD21" s="121">
        <f t="shared" si="0"/>
      </c>
      <c r="AE21" s="121">
        <f t="shared" si="0"/>
      </c>
      <c r="AF21" s="121">
        <f t="shared" si="0"/>
      </c>
      <c r="AG21" s="121">
        <f t="shared" si="0"/>
      </c>
      <c r="AH21" s="121">
        <f t="shared" si="0"/>
      </c>
      <c r="AI21" s="121">
        <f t="shared" si="0"/>
      </c>
      <c r="AJ21" s="121">
        <f t="shared" si="0"/>
      </c>
      <c r="AK21" s="127">
        <f t="shared" si="0"/>
      </c>
      <c r="AL21" s="46">
        <f t="shared" si="0"/>
      </c>
      <c r="AM21" s="46">
        <f t="shared" si="0"/>
      </c>
    </row>
    <row r="22" spans="2:39" ht="15" customHeight="1">
      <c r="B22" s="217"/>
      <c r="C22" s="110">
        <f t="shared" si="4"/>
        <v>14</v>
      </c>
      <c r="D22" s="154"/>
      <c r="E22" s="155"/>
      <c r="F22" s="154"/>
      <c r="G22" s="155"/>
      <c r="H22" s="156"/>
      <c r="I22" s="157"/>
      <c r="J22" s="158"/>
      <c r="K22" s="158"/>
      <c r="L22" s="158"/>
      <c r="M22" s="158"/>
      <c r="N22" s="158"/>
      <c r="O22" s="158"/>
      <c r="P22" s="158"/>
      <c r="Q22" s="158"/>
      <c r="R22" s="159"/>
      <c r="S22" s="160"/>
      <c r="T22" s="161"/>
      <c r="U22" s="162"/>
      <c r="W22" s="122">
        <f t="shared" si="1"/>
      </c>
      <c r="X22" s="122">
        <f t="shared" si="2"/>
      </c>
      <c r="Y22" s="121">
        <f t="shared" si="3"/>
      </c>
      <c r="Z22" s="121"/>
      <c r="AA22" s="121">
        <f t="shared" si="0"/>
      </c>
      <c r="AB22" s="121">
        <f t="shared" si="0"/>
      </c>
      <c r="AC22" s="121">
        <f t="shared" si="0"/>
      </c>
      <c r="AD22" s="121">
        <f t="shared" si="0"/>
      </c>
      <c r="AE22" s="121">
        <f t="shared" si="0"/>
      </c>
      <c r="AF22" s="121">
        <f t="shared" si="0"/>
      </c>
      <c r="AG22" s="121">
        <f t="shared" si="0"/>
      </c>
      <c r="AH22" s="121">
        <f t="shared" si="0"/>
      </c>
      <c r="AI22" s="121">
        <f t="shared" si="0"/>
      </c>
      <c r="AJ22" s="121">
        <f t="shared" si="0"/>
      </c>
      <c r="AK22" s="127">
        <f t="shared" si="0"/>
      </c>
      <c r="AL22" s="46">
        <f t="shared" si="0"/>
      </c>
      <c r="AM22" s="46">
        <f t="shared" si="0"/>
      </c>
    </row>
    <row r="23" spans="2:39" ht="15" customHeight="1">
      <c r="B23" s="217"/>
      <c r="C23" s="110">
        <f t="shared" si="4"/>
        <v>15</v>
      </c>
      <c r="D23" s="154"/>
      <c r="E23" s="155"/>
      <c r="F23" s="154"/>
      <c r="G23" s="155"/>
      <c r="H23" s="156"/>
      <c r="I23" s="157"/>
      <c r="J23" s="158"/>
      <c r="K23" s="158"/>
      <c r="L23" s="158"/>
      <c r="M23" s="158"/>
      <c r="N23" s="158"/>
      <c r="O23" s="158"/>
      <c r="P23" s="158"/>
      <c r="Q23" s="158"/>
      <c r="R23" s="159"/>
      <c r="S23" s="160"/>
      <c r="T23" s="161"/>
      <c r="U23" s="162"/>
      <c r="W23" s="122">
        <f t="shared" si="1"/>
      </c>
      <c r="X23" s="122">
        <f t="shared" si="2"/>
      </c>
      <c r="Y23" s="121">
        <f t="shared" si="3"/>
      </c>
      <c r="Z23" s="121"/>
      <c r="AA23" s="121">
        <f t="shared" si="0"/>
      </c>
      <c r="AB23" s="121">
        <f t="shared" si="0"/>
      </c>
      <c r="AC23" s="121">
        <f t="shared" si="0"/>
      </c>
      <c r="AD23" s="121">
        <f t="shared" si="0"/>
      </c>
      <c r="AE23" s="121">
        <f t="shared" si="0"/>
      </c>
      <c r="AF23" s="121">
        <f t="shared" si="0"/>
      </c>
      <c r="AG23" s="121">
        <f t="shared" si="0"/>
      </c>
      <c r="AH23" s="121">
        <f t="shared" si="0"/>
      </c>
      <c r="AI23" s="121">
        <f t="shared" si="0"/>
      </c>
      <c r="AJ23" s="121">
        <f t="shared" si="0"/>
      </c>
      <c r="AK23" s="127">
        <f t="shared" si="0"/>
      </c>
      <c r="AL23" s="46">
        <f t="shared" si="0"/>
      </c>
      <c r="AM23" s="46">
        <f t="shared" si="0"/>
      </c>
    </row>
    <row r="24" spans="2:39" ht="15" customHeight="1">
      <c r="B24" s="217"/>
      <c r="C24" s="110">
        <f t="shared" si="4"/>
        <v>16</v>
      </c>
      <c r="D24" s="154"/>
      <c r="E24" s="155"/>
      <c r="F24" s="154"/>
      <c r="G24" s="155"/>
      <c r="H24" s="156"/>
      <c r="I24" s="157"/>
      <c r="J24" s="158"/>
      <c r="K24" s="158"/>
      <c r="L24" s="158"/>
      <c r="M24" s="158"/>
      <c r="N24" s="158"/>
      <c r="O24" s="158"/>
      <c r="P24" s="158"/>
      <c r="Q24" s="158"/>
      <c r="R24" s="159"/>
      <c r="S24" s="160"/>
      <c r="T24" s="161"/>
      <c r="U24" s="162"/>
      <c r="W24" s="122">
        <f t="shared" si="1"/>
      </c>
      <c r="X24" s="122">
        <f t="shared" si="2"/>
      </c>
      <c r="Y24" s="121">
        <f t="shared" si="3"/>
      </c>
      <c r="Z24" s="121"/>
      <c r="AA24" s="121">
        <f t="shared" si="0"/>
      </c>
      <c r="AB24" s="121">
        <f t="shared" si="0"/>
      </c>
      <c r="AC24" s="121">
        <f t="shared" si="0"/>
      </c>
      <c r="AD24" s="121">
        <f t="shared" si="0"/>
      </c>
      <c r="AE24" s="121">
        <f t="shared" si="0"/>
      </c>
      <c r="AF24" s="121">
        <f t="shared" si="0"/>
      </c>
      <c r="AG24" s="121">
        <f t="shared" si="0"/>
      </c>
      <c r="AH24" s="121">
        <f t="shared" si="0"/>
      </c>
      <c r="AI24" s="121">
        <f t="shared" si="0"/>
      </c>
      <c r="AJ24" s="121">
        <f t="shared" si="0"/>
      </c>
      <c r="AK24" s="127">
        <f t="shared" si="0"/>
      </c>
      <c r="AL24" s="46">
        <f t="shared" si="0"/>
      </c>
      <c r="AM24" s="46">
        <f t="shared" si="0"/>
      </c>
    </row>
    <row r="25" spans="2:39" ht="15" customHeight="1">
      <c r="B25" s="217"/>
      <c r="C25" s="110">
        <f t="shared" si="4"/>
        <v>17</v>
      </c>
      <c r="D25" s="154"/>
      <c r="E25" s="155"/>
      <c r="F25" s="154"/>
      <c r="G25" s="155"/>
      <c r="H25" s="156"/>
      <c r="I25" s="157"/>
      <c r="J25" s="158"/>
      <c r="K25" s="158"/>
      <c r="L25" s="158"/>
      <c r="M25" s="158"/>
      <c r="N25" s="158"/>
      <c r="O25" s="158"/>
      <c r="P25" s="158"/>
      <c r="Q25" s="158"/>
      <c r="R25" s="159"/>
      <c r="S25" s="160"/>
      <c r="T25" s="161"/>
      <c r="U25" s="162"/>
      <c r="W25" s="122">
        <f t="shared" si="1"/>
      </c>
      <c r="X25" s="122">
        <f t="shared" si="2"/>
      </c>
      <c r="Y25" s="121">
        <f t="shared" si="3"/>
      </c>
      <c r="Z25" s="121"/>
      <c r="AA25" s="121">
        <f t="shared" si="0"/>
      </c>
      <c r="AB25" s="121">
        <f t="shared" si="0"/>
      </c>
      <c r="AC25" s="121">
        <f t="shared" si="0"/>
      </c>
      <c r="AD25" s="121">
        <f t="shared" si="0"/>
      </c>
      <c r="AE25" s="121">
        <f t="shared" si="0"/>
      </c>
      <c r="AF25" s="121">
        <f t="shared" si="0"/>
      </c>
      <c r="AG25" s="121">
        <f t="shared" si="0"/>
      </c>
      <c r="AH25" s="121">
        <f t="shared" si="0"/>
      </c>
      <c r="AI25" s="121">
        <f t="shared" si="0"/>
      </c>
      <c r="AJ25" s="121">
        <f t="shared" si="0"/>
      </c>
      <c r="AK25" s="127">
        <f t="shared" si="0"/>
      </c>
      <c r="AL25" s="46">
        <f t="shared" si="0"/>
      </c>
      <c r="AM25" s="46">
        <f t="shared" si="0"/>
      </c>
    </row>
    <row r="26" spans="2:39" ht="15" customHeight="1">
      <c r="B26" s="217"/>
      <c r="C26" s="110">
        <f t="shared" si="4"/>
        <v>18</v>
      </c>
      <c r="D26" s="154"/>
      <c r="E26" s="155"/>
      <c r="F26" s="154"/>
      <c r="G26" s="155"/>
      <c r="H26" s="156"/>
      <c r="I26" s="157"/>
      <c r="J26" s="158"/>
      <c r="K26" s="158"/>
      <c r="L26" s="158"/>
      <c r="M26" s="158"/>
      <c r="N26" s="158"/>
      <c r="O26" s="158"/>
      <c r="P26" s="158"/>
      <c r="Q26" s="158"/>
      <c r="R26" s="159"/>
      <c r="S26" s="160"/>
      <c r="T26" s="161"/>
      <c r="U26" s="162"/>
      <c r="W26" s="122">
        <f t="shared" si="1"/>
      </c>
      <c r="X26" s="122">
        <f t="shared" si="2"/>
      </c>
      <c r="Y26" s="121">
        <f t="shared" si="3"/>
      </c>
      <c r="Z26" s="121"/>
      <c r="AA26" s="121">
        <f t="shared" si="0"/>
      </c>
      <c r="AB26" s="121">
        <f t="shared" si="0"/>
      </c>
      <c r="AC26" s="121">
        <f t="shared" si="0"/>
      </c>
      <c r="AD26" s="121">
        <f t="shared" si="0"/>
      </c>
      <c r="AE26" s="121">
        <f t="shared" si="0"/>
      </c>
      <c r="AF26" s="121">
        <f t="shared" si="0"/>
      </c>
      <c r="AG26" s="121">
        <f t="shared" si="0"/>
      </c>
      <c r="AH26" s="121">
        <f t="shared" si="0"/>
      </c>
      <c r="AI26" s="121">
        <f t="shared" si="0"/>
      </c>
      <c r="AJ26" s="121">
        <f t="shared" si="0"/>
      </c>
      <c r="AK26" s="127">
        <f t="shared" si="0"/>
      </c>
      <c r="AL26" s="46">
        <f t="shared" si="0"/>
      </c>
      <c r="AM26" s="46">
        <f t="shared" si="0"/>
      </c>
    </row>
    <row r="27" spans="2:39" ht="15" customHeight="1">
      <c r="B27" s="217"/>
      <c r="C27" s="110">
        <f t="shared" si="4"/>
        <v>19</v>
      </c>
      <c r="D27" s="154"/>
      <c r="E27" s="155"/>
      <c r="F27" s="154"/>
      <c r="G27" s="155"/>
      <c r="H27" s="156"/>
      <c r="I27" s="157"/>
      <c r="J27" s="158"/>
      <c r="K27" s="158"/>
      <c r="L27" s="158"/>
      <c r="M27" s="158"/>
      <c r="N27" s="158"/>
      <c r="O27" s="158"/>
      <c r="P27" s="158"/>
      <c r="Q27" s="158"/>
      <c r="R27" s="159"/>
      <c r="S27" s="160"/>
      <c r="T27" s="161"/>
      <c r="U27" s="162"/>
      <c r="W27" s="122">
        <f t="shared" si="1"/>
      </c>
      <c r="X27" s="122">
        <f t="shared" si="2"/>
      </c>
      <c r="Y27" s="121">
        <f t="shared" si="3"/>
      </c>
      <c r="Z27" s="121"/>
      <c r="AA27" s="121">
        <f t="shared" si="0"/>
      </c>
      <c r="AB27" s="121">
        <f t="shared" si="0"/>
      </c>
      <c r="AC27" s="121">
        <f t="shared" si="0"/>
      </c>
      <c r="AD27" s="121">
        <f t="shared" si="0"/>
      </c>
      <c r="AE27" s="121">
        <f t="shared" si="0"/>
      </c>
      <c r="AF27" s="121">
        <f t="shared" si="0"/>
      </c>
      <c r="AG27" s="121">
        <f t="shared" si="0"/>
      </c>
      <c r="AH27" s="121">
        <f t="shared" si="0"/>
      </c>
      <c r="AI27" s="121">
        <f t="shared" si="0"/>
      </c>
      <c r="AJ27" s="121">
        <f t="shared" si="0"/>
      </c>
      <c r="AK27" s="127">
        <f t="shared" si="0"/>
      </c>
      <c r="AL27" s="46">
        <f t="shared" si="0"/>
      </c>
      <c r="AM27" s="46">
        <f t="shared" si="0"/>
      </c>
    </row>
    <row r="28" spans="2:39" ht="15" customHeight="1">
      <c r="B28" s="218"/>
      <c r="C28" s="77">
        <f t="shared" si="4"/>
        <v>20</v>
      </c>
      <c r="D28" s="163"/>
      <c r="E28" s="164"/>
      <c r="F28" s="163"/>
      <c r="G28" s="164"/>
      <c r="H28" s="165"/>
      <c r="I28" s="166"/>
      <c r="J28" s="167"/>
      <c r="K28" s="167"/>
      <c r="L28" s="167"/>
      <c r="M28" s="167"/>
      <c r="N28" s="167"/>
      <c r="O28" s="167"/>
      <c r="P28" s="167"/>
      <c r="Q28" s="167"/>
      <c r="R28" s="168"/>
      <c r="S28" s="169"/>
      <c r="T28" s="170"/>
      <c r="U28" s="171"/>
      <c r="W28" s="122">
        <f t="shared" si="1"/>
      </c>
      <c r="X28" s="122">
        <f t="shared" si="2"/>
      </c>
      <c r="Y28" s="121">
        <f t="shared" si="3"/>
      </c>
      <c r="Z28" s="121"/>
      <c r="AA28" s="121">
        <f t="shared" si="0"/>
      </c>
      <c r="AB28" s="121">
        <f t="shared" si="0"/>
      </c>
      <c r="AC28" s="121">
        <f t="shared" si="0"/>
      </c>
      <c r="AD28" s="121">
        <f t="shared" si="0"/>
      </c>
      <c r="AE28" s="121">
        <f t="shared" si="0"/>
      </c>
      <c r="AF28" s="121">
        <f t="shared" si="0"/>
      </c>
      <c r="AG28" s="121">
        <f t="shared" si="0"/>
      </c>
      <c r="AH28" s="121">
        <f t="shared" si="0"/>
      </c>
      <c r="AI28" s="121">
        <f t="shared" si="0"/>
      </c>
      <c r="AJ28" s="121">
        <f t="shared" si="0"/>
      </c>
      <c r="AK28" s="127">
        <f t="shared" si="0"/>
      </c>
      <c r="AL28" s="46">
        <f t="shared" si="0"/>
      </c>
      <c r="AM28" s="46">
        <f t="shared" si="0"/>
      </c>
    </row>
    <row r="29" spans="2:39" ht="15" customHeight="1">
      <c r="B29" s="216" t="s">
        <v>65</v>
      </c>
      <c r="C29" s="109">
        <v>1</v>
      </c>
      <c r="D29" s="145" t="s">
        <v>272</v>
      </c>
      <c r="E29" s="146" t="s">
        <v>273</v>
      </c>
      <c r="F29" s="145"/>
      <c r="G29" s="146"/>
      <c r="H29" s="147"/>
      <c r="I29" s="53">
        <v>1</v>
      </c>
      <c r="J29" s="72">
        <v>1</v>
      </c>
      <c r="K29" s="72">
        <v>2</v>
      </c>
      <c r="L29" s="72">
        <v>2</v>
      </c>
      <c r="M29" s="72">
        <v>2</v>
      </c>
      <c r="N29" s="72">
        <v>2</v>
      </c>
      <c r="O29" s="72">
        <v>2</v>
      </c>
      <c r="P29" s="72">
        <v>7</v>
      </c>
      <c r="Q29" s="72">
        <v>5</v>
      </c>
      <c r="R29" s="128" t="s">
        <v>123</v>
      </c>
      <c r="S29" s="40"/>
      <c r="T29" s="41"/>
      <c r="U29" s="73"/>
      <c r="W29" s="122" t="str">
        <f>IF(D29="","",+D29&amp;"  "&amp;E29)</f>
        <v>北  淳也</v>
      </c>
      <c r="X29" s="122">
        <f t="shared" si="2"/>
      </c>
      <c r="Y29" s="121">
        <f>IF(H29="","",H29)</f>
      </c>
      <c r="Z29" s="121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5"/>
      <c r="AL29" s="125"/>
      <c r="AM29" s="125"/>
    </row>
    <row r="30" spans="2:39" ht="15" customHeight="1">
      <c r="B30" s="217"/>
      <c r="C30" s="110">
        <v>2</v>
      </c>
      <c r="D30" s="154" t="s">
        <v>268</v>
      </c>
      <c r="E30" s="155" t="s">
        <v>301</v>
      </c>
      <c r="F30" s="154"/>
      <c r="G30" s="155"/>
      <c r="H30" s="156"/>
      <c r="I30" s="259" t="s">
        <v>44</v>
      </c>
      <c r="J30" s="260"/>
      <c r="K30" s="260"/>
      <c r="L30" s="260"/>
      <c r="M30" s="260"/>
      <c r="N30" s="260"/>
      <c r="O30" s="260"/>
      <c r="P30" s="260"/>
      <c r="Q30" s="260"/>
      <c r="R30" s="261"/>
      <c r="S30" s="40"/>
      <c r="W30" s="122" t="str">
        <f>IF(D30="","",+D30&amp;"  "&amp;E30)</f>
        <v>山本  眞哉</v>
      </c>
      <c r="X30" s="122">
        <f t="shared" si="2"/>
      </c>
      <c r="Y30" s="121">
        <f>IF(H30="","",H30)</f>
      </c>
      <c r="Z30" s="121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2"/>
      <c r="AL30" s="82"/>
      <c r="AM30" s="82"/>
    </row>
    <row r="31" spans="2:39" ht="15" customHeight="1">
      <c r="B31" s="217"/>
      <c r="C31" s="110">
        <v>3</v>
      </c>
      <c r="D31" s="154" t="s">
        <v>270</v>
      </c>
      <c r="E31" s="155" t="s">
        <v>271</v>
      </c>
      <c r="F31" s="154"/>
      <c r="G31" s="155"/>
      <c r="H31" s="15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40"/>
      <c r="W31" s="122" t="str">
        <f>IF(D31="","",+D31&amp;"  "&amp;E31)</f>
        <v>北川  恵斗</v>
      </c>
      <c r="X31" s="122">
        <f t="shared" si="2"/>
      </c>
      <c r="Y31" s="121">
        <f>IF(H31="","",H31)</f>
      </c>
      <c r="Z31" s="121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2"/>
      <c r="AL31" s="82"/>
      <c r="AM31" s="82"/>
    </row>
    <row r="32" spans="2:38" ht="15" customHeight="1">
      <c r="B32" s="218"/>
      <c r="C32" s="77">
        <v>4</v>
      </c>
      <c r="D32" s="163"/>
      <c r="E32" s="164"/>
      <c r="F32" s="163"/>
      <c r="G32" s="164"/>
      <c r="H32" s="165"/>
      <c r="I32" s="74"/>
      <c r="J32" s="74"/>
      <c r="K32" s="74"/>
      <c r="L32" s="74"/>
      <c r="M32" s="74"/>
      <c r="N32" s="74"/>
      <c r="W32" s="122">
        <f>IF(D32="","",+D32&amp;"  "&amp;E32)</f>
      </c>
      <c r="X32" s="122">
        <f t="shared" si="2"/>
      </c>
      <c r="Y32" s="121">
        <f>IF(H32="","",H32)</f>
      </c>
      <c r="Z32" s="121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2"/>
      <c r="AL32" s="82"/>
    </row>
    <row r="33" ht="18" customHeight="1" thickBot="1"/>
    <row r="34" spans="4:21" ht="24" customHeight="1" thickTop="1">
      <c r="D34" s="75"/>
      <c r="E34" s="98" t="s">
        <v>46</v>
      </c>
      <c r="F34" s="103" t="s">
        <v>60</v>
      </c>
      <c r="G34" s="76" t="s">
        <v>61</v>
      </c>
      <c r="O34" s="262" t="s">
        <v>107</v>
      </c>
      <c r="P34" s="263"/>
      <c r="Q34" s="263"/>
      <c r="R34" s="263"/>
      <c r="S34" s="263"/>
      <c r="T34" s="263"/>
      <c r="U34" s="264"/>
    </row>
    <row r="35" spans="4:21" ht="24" customHeight="1">
      <c r="D35" s="75"/>
      <c r="E35" s="99" t="s">
        <v>64</v>
      </c>
      <c r="F35" s="172"/>
      <c r="G35" s="173"/>
      <c r="O35" s="265"/>
      <c r="P35" s="266"/>
      <c r="Q35" s="266"/>
      <c r="R35" s="266"/>
      <c r="S35" s="266"/>
      <c r="T35" s="266"/>
      <c r="U35" s="267"/>
    </row>
    <row r="36" spans="4:21" ht="24" customHeight="1" thickBot="1">
      <c r="D36" s="75"/>
      <c r="E36" s="100" t="s">
        <v>62</v>
      </c>
      <c r="F36" s="105"/>
      <c r="G36" s="174">
        <v>400</v>
      </c>
      <c r="H36" s="78" t="s">
        <v>63</v>
      </c>
      <c r="O36" s="268"/>
      <c r="P36" s="269"/>
      <c r="Q36" s="269"/>
      <c r="R36" s="269"/>
      <c r="S36" s="269"/>
      <c r="T36" s="269"/>
      <c r="U36" s="270"/>
    </row>
    <row r="37" ht="24" customHeight="1" thickTop="1"/>
    <row r="38" spans="3:21" ht="15.75" customHeight="1">
      <c r="C38" s="258" t="s">
        <v>6</v>
      </c>
      <c r="D38" s="258"/>
      <c r="E38" s="334" t="s">
        <v>235</v>
      </c>
      <c r="F38" s="335"/>
      <c r="G38" s="335"/>
      <c r="H38" s="335"/>
      <c r="I38" s="335"/>
      <c r="J38" s="335"/>
      <c r="K38" s="336"/>
      <c r="L38" s="282" t="s">
        <v>67</v>
      </c>
      <c r="M38" s="277" t="s">
        <v>3</v>
      </c>
      <c r="N38" s="234"/>
      <c r="O38" s="337" t="s">
        <v>236</v>
      </c>
      <c r="P38" s="338"/>
      <c r="Q38" s="338"/>
      <c r="R38" s="338"/>
      <c r="S38" s="339"/>
      <c r="T38" s="79"/>
      <c r="U38" s="79"/>
    </row>
    <row r="39" spans="3:21" ht="7.5" customHeight="1">
      <c r="C39" s="289" t="s">
        <v>38</v>
      </c>
      <c r="D39" s="290"/>
      <c r="E39" s="319" t="s">
        <v>234</v>
      </c>
      <c r="F39" s="320"/>
      <c r="G39" s="320"/>
      <c r="H39" s="320"/>
      <c r="I39" s="320"/>
      <c r="J39" s="320"/>
      <c r="K39" s="321"/>
      <c r="L39" s="282"/>
      <c r="M39" s="301"/>
      <c r="N39" s="221"/>
      <c r="O39" s="340"/>
      <c r="P39" s="341"/>
      <c r="Q39" s="341"/>
      <c r="R39" s="341"/>
      <c r="S39" s="342"/>
      <c r="T39" s="79"/>
      <c r="U39" s="79"/>
    </row>
    <row r="40" spans="3:19" ht="24" customHeight="1">
      <c r="C40" s="291"/>
      <c r="D40" s="291"/>
      <c r="E40" s="322"/>
      <c r="F40" s="323"/>
      <c r="G40" s="323"/>
      <c r="H40" s="323"/>
      <c r="I40" s="323"/>
      <c r="J40" s="323"/>
      <c r="K40" s="324"/>
      <c r="L40" s="283"/>
      <c r="M40" s="275" t="s">
        <v>4</v>
      </c>
      <c r="N40" s="276"/>
      <c r="O40" s="325" t="s">
        <v>237</v>
      </c>
      <c r="P40" s="326"/>
      <c r="Q40" s="326"/>
      <c r="R40" s="326"/>
      <c r="S40" s="327"/>
    </row>
    <row r="41" spans="3:21" ht="15.75" customHeight="1">
      <c r="C41" s="258" t="s">
        <v>6</v>
      </c>
      <c r="D41" s="258"/>
      <c r="E41" s="331" t="s">
        <v>239</v>
      </c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3"/>
      <c r="T41" s="79"/>
      <c r="U41" s="79"/>
    </row>
    <row r="42" spans="3:19" ht="31.5" customHeight="1">
      <c r="C42" s="257" t="s">
        <v>66</v>
      </c>
      <c r="D42" s="257"/>
      <c r="E42" s="328" t="s">
        <v>238</v>
      </c>
      <c r="F42" s="328"/>
      <c r="G42" s="328"/>
      <c r="H42" s="328"/>
      <c r="I42" s="328"/>
      <c r="J42" s="328"/>
      <c r="K42" s="328"/>
      <c r="L42" s="329"/>
      <c r="M42" s="329"/>
      <c r="N42" s="329"/>
      <c r="O42" s="329"/>
      <c r="P42" s="329"/>
      <c r="Q42" s="329"/>
      <c r="R42" s="329"/>
      <c r="S42" s="329"/>
    </row>
    <row r="44" spans="4:21" ht="13.5">
      <c r="D44" s="253" t="s">
        <v>41</v>
      </c>
      <c r="E44" s="254"/>
      <c r="F44" s="255" t="s">
        <v>152</v>
      </c>
      <c r="G44" s="256"/>
      <c r="H44" s="247"/>
      <c r="I44" s="248"/>
      <c r="J44" s="248"/>
      <c r="K44" s="248"/>
      <c r="L44" s="248"/>
      <c r="M44" s="248"/>
      <c r="N44" s="248"/>
      <c r="O44" s="248"/>
      <c r="P44" s="248"/>
      <c r="Q44" s="248"/>
      <c r="R44" s="81"/>
      <c r="S44" s="82"/>
      <c r="T44" s="82"/>
      <c r="U44" s="82"/>
    </row>
    <row r="45" spans="4:21" ht="13.5">
      <c r="D45" s="54" t="s">
        <v>39</v>
      </c>
      <c r="E45" s="56" t="s">
        <v>40</v>
      </c>
      <c r="F45" s="69" t="s">
        <v>153</v>
      </c>
      <c r="G45" s="70" t="s">
        <v>154</v>
      </c>
      <c r="H45" s="247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2"/>
      <c r="T45" s="82"/>
      <c r="U45" s="82"/>
    </row>
    <row r="46" spans="2:25" ht="24" customHeight="1">
      <c r="B46" s="251" t="s">
        <v>37</v>
      </c>
      <c r="C46" s="252"/>
      <c r="D46" s="178" t="s">
        <v>240</v>
      </c>
      <c r="E46" s="179" t="s">
        <v>241</v>
      </c>
      <c r="F46" s="180" t="s">
        <v>244</v>
      </c>
      <c r="G46" s="179" t="s">
        <v>245</v>
      </c>
      <c r="H46" s="80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40"/>
      <c r="T46" s="41"/>
      <c r="U46" s="41"/>
      <c r="V46" s="106"/>
      <c r="W46" s="122" t="str">
        <f>IF(D46="","",+D46&amp;"  "&amp;E46)</f>
        <v>小林  郁弥</v>
      </c>
      <c r="X46" s="122" t="str">
        <f>IF(F46="","",ASC(+F46&amp;" "&amp;G46))</f>
        <v>ｺﾊﾞﾔｼ ﾌﾐﾔ</v>
      </c>
      <c r="Y46" s="126">
        <f>IF(H46="","",H46)</f>
      </c>
    </row>
    <row r="47" spans="2:25" ht="24" customHeight="1">
      <c r="B47" s="245" t="s">
        <v>68</v>
      </c>
      <c r="C47" s="246"/>
      <c r="D47" s="145" t="s">
        <v>242</v>
      </c>
      <c r="E47" s="146" t="s">
        <v>243</v>
      </c>
      <c r="F47" s="181" t="s">
        <v>246</v>
      </c>
      <c r="G47" s="146" t="s">
        <v>247</v>
      </c>
      <c r="H47" s="80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40"/>
      <c r="T47" s="41"/>
      <c r="U47" s="73"/>
      <c r="V47" s="106"/>
      <c r="W47" s="122" t="str">
        <f>IF(D47="","",+D47&amp;"  "&amp;E47)</f>
        <v>中梶  秀則</v>
      </c>
      <c r="X47" s="122" t="str">
        <f>IF(F47="","",ASC(+F47&amp;" "&amp;G47))</f>
        <v>ﾅｶｶｼﾞ ﾋﾃﾞﾉﾘ</v>
      </c>
      <c r="Y47" s="126">
        <f>IF(H47="","",H47)</f>
      </c>
    </row>
    <row r="48" spans="2:25" ht="24" customHeight="1">
      <c r="B48" s="271" t="s">
        <v>69</v>
      </c>
      <c r="C48" s="272"/>
      <c r="D48" s="154"/>
      <c r="E48" s="155"/>
      <c r="F48" s="182"/>
      <c r="G48" s="155"/>
      <c r="H48" s="80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0"/>
      <c r="T48" s="41"/>
      <c r="U48" s="73"/>
      <c r="V48" s="106"/>
      <c r="W48" s="122">
        <f>IF(D48="","",+D48&amp;"  "&amp;E48)</f>
      </c>
      <c r="X48" s="122">
        <f>IF(F48="","",ASC(+F48&amp;" "&amp;G48))</f>
      </c>
      <c r="Y48" s="126">
        <f>IF(H48="","",H48)</f>
      </c>
    </row>
    <row r="49" spans="2:25" ht="24" customHeight="1">
      <c r="B49" s="249" t="s">
        <v>69</v>
      </c>
      <c r="C49" s="250"/>
      <c r="D49" s="163"/>
      <c r="E49" s="164"/>
      <c r="F49" s="183"/>
      <c r="G49" s="164"/>
      <c r="H49" s="80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40"/>
      <c r="T49" s="41"/>
      <c r="U49" s="73"/>
      <c r="V49" s="106">
        <f>IF(C49="","",+C49&amp;"  "&amp;D49)</f>
      </c>
      <c r="W49" s="122">
        <f>IF(D49="","",+D49&amp;"  "&amp;E49)</f>
      </c>
      <c r="X49" s="122">
        <f>IF(F49="","",ASC(+F49&amp;" "&amp;G49))</f>
      </c>
      <c r="Y49" s="126">
        <f>IF(H49="","",H49)</f>
      </c>
    </row>
    <row r="53" spans="3:21" s="92" customFormat="1" ht="13.5">
      <c r="C53" s="318" t="s">
        <v>248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</row>
    <row r="54" s="92" customFormat="1" ht="9.75" customHeight="1"/>
    <row r="55" spans="3:21" s="92" customFormat="1" ht="25.5" customHeight="1">
      <c r="C55" s="544" t="s">
        <v>252</v>
      </c>
      <c r="D55" s="544"/>
      <c r="E55" s="544"/>
      <c r="F55" s="544"/>
      <c r="G55" s="93" t="s">
        <v>70</v>
      </c>
      <c r="H55" s="94"/>
      <c r="I55" s="94"/>
      <c r="K55" s="236" t="s">
        <v>71</v>
      </c>
      <c r="L55" s="237"/>
      <c r="M55" s="544" t="s">
        <v>251</v>
      </c>
      <c r="N55" s="544"/>
      <c r="O55" s="544"/>
      <c r="P55" s="544"/>
      <c r="Q55" s="544"/>
      <c r="R55" s="544"/>
      <c r="S55" s="544"/>
      <c r="T55" s="544"/>
      <c r="U55" s="92" t="s">
        <v>5</v>
      </c>
    </row>
    <row r="56" s="92" customFormat="1" ht="27.75" customHeight="1"/>
    <row r="57" spans="3:21" s="92" customFormat="1" ht="13.5">
      <c r="C57" s="318" t="s">
        <v>267</v>
      </c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</row>
    <row r="58" s="92" customFormat="1" ht="9.75" customHeight="1"/>
    <row r="59" spans="3:21" s="92" customFormat="1" ht="25.5" customHeight="1">
      <c r="C59" s="544" t="s">
        <v>266</v>
      </c>
      <c r="D59" s="544"/>
      <c r="E59" s="544"/>
      <c r="F59" s="544"/>
      <c r="G59" s="239" t="s">
        <v>72</v>
      </c>
      <c r="H59" s="240"/>
      <c r="I59" s="240"/>
      <c r="J59" s="240"/>
      <c r="K59" s="236" t="s">
        <v>73</v>
      </c>
      <c r="L59" s="238"/>
      <c r="M59" s="317"/>
      <c r="N59" s="317"/>
      <c r="O59" s="317"/>
      <c r="P59" s="317"/>
      <c r="Q59" s="317"/>
      <c r="R59" s="317"/>
      <c r="S59" s="317"/>
      <c r="T59" s="317"/>
      <c r="U59" s="92" t="s">
        <v>5</v>
      </c>
    </row>
  </sheetData>
  <sheetProtection/>
  <mergeCells count="47">
    <mergeCell ref="O34:U36"/>
    <mergeCell ref="U6:U8"/>
    <mergeCell ref="S6:S8"/>
    <mergeCell ref="D7:E7"/>
    <mergeCell ref="F7:G7"/>
    <mergeCell ref="O38:S39"/>
    <mergeCell ref="C39:D40"/>
    <mergeCell ref="B48:C48"/>
    <mergeCell ref="B47:C47"/>
    <mergeCell ref="H7:H8"/>
    <mergeCell ref="I7:O7"/>
    <mergeCell ref="B9:B28"/>
    <mergeCell ref="B29:B32"/>
    <mergeCell ref="C38:D38"/>
    <mergeCell ref="E38:K38"/>
    <mergeCell ref="L38:L40"/>
    <mergeCell ref="M38:N39"/>
    <mergeCell ref="I44:O44"/>
    <mergeCell ref="B1:U1"/>
    <mergeCell ref="B2:U2"/>
    <mergeCell ref="B3:U3"/>
    <mergeCell ref="P7:Q7"/>
    <mergeCell ref="I6:Q6"/>
    <mergeCell ref="T6:T8"/>
    <mergeCell ref="I30:R30"/>
    <mergeCell ref="C41:D41"/>
    <mergeCell ref="E41:S41"/>
    <mergeCell ref="K55:L55"/>
    <mergeCell ref="E39:K40"/>
    <mergeCell ref="M40:N40"/>
    <mergeCell ref="C57:U57"/>
    <mergeCell ref="O40:S40"/>
    <mergeCell ref="C42:D42"/>
    <mergeCell ref="E42:S42"/>
    <mergeCell ref="D44:E44"/>
    <mergeCell ref="F44:G44"/>
    <mergeCell ref="H44:H45"/>
    <mergeCell ref="M55:T55"/>
    <mergeCell ref="P44:Q44"/>
    <mergeCell ref="B46:C46"/>
    <mergeCell ref="C59:F59"/>
    <mergeCell ref="G59:J59"/>
    <mergeCell ref="K59:L59"/>
    <mergeCell ref="M59:T59"/>
    <mergeCell ref="B49:C49"/>
    <mergeCell ref="C53:U53"/>
    <mergeCell ref="C55:F5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M45"/>
  <sheetViews>
    <sheetView view="pageBreakPreview" zoomScaleSheetLayoutView="100" zoomScalePageLayoutView="0" workbookViewId="0" topLeftCell="A1">
      <selection activeCell="J43" sqref="J43:Q43"/>
    </sheetView>
  </sheetViews>
  <sheetFormatPr defaultColWidth="9.00390625" defaultRowHeight="13.5"/>
  <cols>
    <col min="1" max="1" width="3.625" style="50" customWidth="1"/>
    <col min="2" max="2" width="2.875" style="50" bestFit="1" customWidth="1"/>
    <col min="3" max="3" width="3.50390625" style="50" bestFit="1" customWidth="1"/>
    <col min="4" max="7" width="8.625" style="50" customWidth="1"/>
    <col min="8" max="8" width="4.625" style="50" customWidth="1"/>
    <col min="9" max="18" width="3.875" style="50" customWidth="1"/>
    <col min="19" max="21" width="8.625" style="50" customWidth="1"/>
    <col min="22" max="22" width="4.625" style="50" customWidth="1"/>
    <col min="23" max="24" width="15.625" style="50" hidden="1" customWidth="1"/>
    <col min="25" max="25" width="4.625" style="50" hidden="1" customWidth="1"/>
    <col min="26" max="26" width="13.875" style="50" hidden="1" customWidth="1"/>
    <col min="27" max="36" width="4.625" style="50" hidden="1" customWidth="1"/>
    <col min="37" max="39" width="9.00390625" style="50" hidden="1" customWidth="1"/>
    <col min="40" max="40" width="9.00390625" style="50" customWidth="1"/>
    <col min="41" max="16384" width="9.00390625" style="50" customWidth="1"/>
  </cols>
  <sheetData>
    <row r="1" spans="2:21" ht="19.5" customHeight="1">
      <c r="B1" s="330" t="s">
        <v>36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01"/>
      <c r="T1" s="201"/>
      <c r="U1" s="201"/>
    </row>
    <row r="2" spans="2:21" ht="19.5" customHeight="1">
      <c r="B2" s="304" t="s">
        <v>196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51"/>
      <c r="T2" s="51"/>
      <c r="U2" s="51"/>
    </row>
    <row r="3" spans="2:21" ht="19.5" customHeight="1">
      <c r="B3" s="355" t="s">
        <v>199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197"/>
      <c r="T3" s="197"/>
      <c r="U3" s="197"/>
    </row>
    <row r="4" spans="2:21" ht="6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8" ht="18" customHeight="1">
      <c r="B5" s="302" t="s">
        <v>146</v>
      </c>
      <c r="C5" s="266"/>
      <c r="D5" s="266"/>
      <c r="E5" s="134"/>
      <c r="F5" s="82"/>
      <c r="G5" s="82"/>
      <c r="H5" s="135"/>
    </row>
    <row r="6" spans="2:9" ht="17.25" customHeight="1">
      <c r="B6" s="266"/>
      <c r="C6" s="266"/>
      <c r="D6" s="266"/>
      <c r="I6" s="95" t="s">
        <v>180</v>
      </c>
    </row>
    <row r="7" spans="4:21" ht="13.5" customHeight="1">
      <c r="D7" s="253" t="s">
        <v>41</v>
      </c>
      <c r="E7" s="254"/>
      <c r="F7" s="255" t="s">
        <v>152</v>
      </c>
      <c r="G7" s="256"/>
      <c r="H7" s="300" t="s">
        <v>0</v>
      </c>
      <c r="I7" s="222" t="s">
        <v>48</v>
      </c>
      <c r="J7" s="224" t="s">
        <v>49</v>
      </c>
      <c r="K7" s="226" t="s">
        <v>187</v>
      </c>
      <c r="L7" s="227"/>
      <c r="M7" s="228"/>
      <c r="N7" s="226" t="s">
        <v>149</v>
      </c>
      <c r="O7" s="227"/>
      <c r="P7" s="228"/>
      <c r="Q7" s="81"/>
      <c r="R7" s="81"/>
      <c r="S7" s="82"/>
      <c r="T7" s="79"/>
      <c r="U7" s="82"/>
    </row>
    <row r="8" spans="4:39" ht="13.5">
      <c r="D8" s="54" t="s">
        <v>39</v>
      </c>
      <c r="E8" s="56" t="s">
        <v>40</v>
      </c>
      <c r="F8" s="69" t="s">
        <v>153</v>
      </c>
      <c r="G8" s="70" t="s">
        <v>154</v>
      </c>
      <c r="H8" s="276"/>
      <c r="I8" s="223"/>
      <c r="J8" s="225"/>
      <c r="K8" s="229" t="s">
        <v>48</v>
      </c>
      <c r="L8" s="230"/>
      <c r="M8" s="231"/>
      <c r="N8" s="229" t="s">
        <v>49</v>
      </c>
      <c r="O8" s="230"/>
      <c r="P8" s="231"/>
      <c r="Q8" s="83"/>
      <c r="R8" s="84"/>
      <c r="S8" s="82"/>
      <c r="T8" s="139"/>
      <c r="U8" s="82"/>
      <c r="W8" s="121" t="s">
        <v>41</v>
      </c>
      <c r="X8" s="121" t="s">
        <v>6</v>
      </c>
      <c r="Y8" s="123" t="s">
        <v>0</v>
      </c>
      <c r="Z8" s="123" t="s">
        <v>120</v>
      </c>
      <c r="AA8" s="121" t="s">
        <v>109</v>
      </c>
      <c r="AB8" s="121" t="s">
        <v>110</v>
      </c>
      <c r="AC8" s="126"/>
      <c r="AD8" s="80"/>
      <c r="AE8" s="80"/>
      <c r="AF8" s="80"/>
      <c r="AG8" s="80"/>
      <c r="AH8" s="80"/>
      <c r="AI8" s="80"/>
      <c r="AJ8" s="141"/>
      <c r="AK8" s="121">
        <v>500</v>
      </c>
      <c r="AL8" s="121" t="s">
        <v>177</v>
      </c>
      <c r="AM8" s="126"/>
    </row>
    <row r="9" spans="2:39" ht="15" customHeight="1">
      <c r="B9" s="216" t="s">
        <v>43</v>
      </c>
      <c r="C9" s="109">
        <v>1</v>
      </c>
      <c r="D9" s="145" t="s">
        <v>253</v>
      </c>
      <c r="E9" s="146" t="s">
        <v>254</v>
      </c>
      <c r="F9" s="145" t="s">
        <v>255</v>
      </c>
      <c r="G9" s="146" t="s">
        <v>256</v>
      </c>
      <c r="H9" s="147">
        <v>3</v>
      </c>
      <c r="I9" s="148" t="s">
        <v>232</v>
      </c>
      <c r="J9" s="175" t="s">
        <v>232</v>
      </c>
      <c r="K9" s="343"/>
      <c r="L9" s="344"/>
      <c r="M9" s="345"/>
      <c r="N9" s="346"/>
      <c r="O9" s="338"/>
      <c r="P9" s="339"/>
      <c r="Q9" s="74"/>
      <c r="R9" s="74"/>
      <c r="S9" s="273"/>
      <c r="T9" s="274"/>
      <c r="U9" s="274"/>
      <c r="W9" s="122" t="str">
        <f>IF(D9="","",+D9&amp;"  "&amp;E9)</f>
        <v>中村  愛花</v>
      </c>
      <c r="X9" s="122" t="str">
        <f>IF(F9="","",ASC(+F9&amp;" "&amp;G9))</f>
        <v>ﾅｶﾑﾗ ｱｲｶ</v>
      </c>
      <c r="Y9" s="121">
        <f>IF(H9="","",H9)</f>
        <v>3</v>
      </c>
      <c r="Z9" s="121"/>
      <c r="AA9" s="121" t="str">
        <f aca="true" t="shared" si="0" ref="AA9:AB13">IF(I9="","",I9)</f>
        <v>○</v>
      </c>
      <c r="AB9" s="121" t="str">
        <f t="shared" si="0"/>
        <v>○</v>
      </c>
      <c r="AC9" s="126"/>
      <c r="AD9" s="80"/>
      <c r="AE9" s="80"/>
      <c r="AF9" s="80"/>
      <c r="AG9" s="80"/>
      <c r="AH9" s="80"/>
      <c r="AI9" s="80"/>
      <c r="AJ9" s="142"/>
      <c r="AK9" s="127">
        <f>IF(K9="","",K9)</f>
      </c>
      <c r="AL9" s="46">
        <f>IF(N9="","",N9)</f>
      </c>
      <c r="AM9" s="140"/>
    </row>
    <row r="10" spans="2:39" ht="15" customHeight="1">
      <c r="B10" s="217"/>
      <c r="C10" s="110">
        <v>2</v>
      </c>
      <c r="D10" s="154"/>
      <c r="E10" s="155"/>
      <c r="F10" s="154"/>
      <c r="G10" s="155"/>
      <c r="H10" s="156"/>
      <c r="I10" s="157"/>
      <c r="J10" s="176"/>
      <c r="K10" s="351"/>
      <c r="L10" s="352"/>
      <c r="M10" s="353"/>
      <c r="N10" s="354"/>
      <c r="O10" s="341"/>
      <c r="P10" s="342"/>
      <c r="Q10" s="74"/>
      <c r="R10" s="74"/>
      <c r="S10" s="82"/>
      <c r="T10" s="41"/>
      <c r="U10" s="82"/>
      <c r="W10" s="122">
        <f>IF(D10="","",+D10&amp;"  "&amp;E10)</f>
      </c>
      <c r="X10" s="122">
        <f>IF(F10="","",ASC(+F10&amp;" "&amp;G10))</f>
      </c>
      <c r="Y10" s="121">
        <f>IF(H10="","",H10)</f>
      </c>
      <c r="Z10" s="121"/>
      <c r="AA10" s="121">
        <f t="shared" si="0"/>
      </c>
      <c r="AB10" s="121">
        <f t="shared" si="0"/>
      </c>
      <c r="AC10" s="126"/>
      <c r="AD10" s="80"/>
      <c r="AE10" s="80"/>
      <c r="AF10" s="80"/>
      <c r="AG10" s="80"/>
      <c r="AH10" s="80"/>
      <c r="AI10" s="80"/>
      <c r="AJ10" s="142"/>
      <c r="AK10" s="127">
        <f>IF(K10="","",K10)</f>
      </c>
      <c r="AL10" s="46">
        <f>IF(N10="","",N10)</f>
      </c>
      <c r="AM10" s="140"/>
    </row>
    <row r="11" spans="2:39" ht="15" customHeight="1">
      <c r="B11" s="217"/>
      <c r="C11" s="110">
        <v>3</v>
      </c>
      <c r="D11" s="154"/>
      <c r="E11" s="155"/>
      <c r="F11" s="154"/>
      <c r="G11" s="155"/>
      <c r="H11" s="156"/>
      <c r="I11" s="157"/>
      <c r="J11" s="176"/>
      <c r="K11" s="351"/>
      <c r="L11" s="352"/>
      <c r="M11" s="353"/>
      <c r="N11" s="354"/>
      <c r="O11" s="341"/>
      <c r="P11" s="342"/>
      <c r="Q11" s="74"/>
      <c r="R11" s="74"/>
      <c r="S11" s="82"/>
      <c r="T11" s="41"/>
      <c r="U11" s="82"/>
      <c r="W11" s="122">
        <f>IF(D11="","",+D11&amp;"  "&amp;E11)</f>
      </c>
      <c r="X11" s="122">
        <f>IF(F11="","",ASC(+F11&amp;" "&amp;G11))</f>
      </c>
      <c r="Y11" s="121">
        <f>IF(H11="","",H11)</f>
      </c>
      <c r="Z11" s="121"/>
      <c r="AA11" s="121">
        <f t="shared" si="0"/>
      </c>
      <c r="AB11" s="121">
        <f t="shared" si="0"/>
      </c>
      <c r="AC11" s="126"/>
      <c r="AD11" s="80"/>
      <c r="AE11" s="80"/>
      <c r="AF11" s="80"/>
      <c r="AG11" s="80"/>
      <c r="AH11" s="80"/>
      <c r="AI11" s="80"/>
      <c r="AJ11" s="142"/>
      <c r="AK11" s="127">
        <f>IF(K11="","",K11)</f>
      </c>
      <c r="AL11" s="46">
        <f>IF(N11="","",N11)</f>
      </c>
      <c r="AM11" s="140"/>
    </row>
    <row r="12" spans="2:39" ht="15" customHeight="1">
      <c r="B12" s="217"/>
      <c r="C12" s="110">
        <v>4</v>
      </c>
      <c r="D12" s="154"/>
      <c r="E12" s="155"/>
      <c r="F12" s="154"/>
      <c r="G12" s="155"/>
      <c r="H12" s="156"/>
      <c r="I12" s="157"/>
      <c r="J12" s="176"/>
      <c r="K12" s="351"/>
      <c r="L12" s="352"/>
      <c r="M12" s="353"/>
      <c r="N12" s="354"/>
      <c r="O12" s="341"/>
      <c r="P12" s="342"/>
      <c r="Q12" s="74"/>
      <c r="R12" s="74"/>
      <c r="S12" s="82"/>
      <c r="T12" s="41"/>
      <c r="U12" s="82"/>
      <c r="W12" s="122">
        <f>IF(D12="","",+D12&amp;"  "&amp;E12)</f>
      </c>
      <c r="X12" s="122">
        <f>IF(F12="","",ASC(+F12&amp;" "&amp;G12))</f>
      </c>
      <c r="Y12" s="121">
        <f>IF(H12="","",H12)</f>
      </c>
      <c r="Z12" s="121"/>
      <c r="AA12" s="121">
        <f t="shared" si="0"/>
      </c>
      <c r="AB12" s="121">
        <f t="shared" si="0"/>
      </c>
      <c r="AC12" s="126"/>
      <c r="AD12" s="80"/>
      <c r="AE12" s="80"/>
      <c r="AF12" s="80"/>
      <c r="AG12" s="80"/>
      <c r="AH12" s="80"/>
      <c r="AI12" s="80"/>
      <c r="AJ12" s="142"/>
      <c r="AK12" s="127">
        <f>IF(K12="","",K12)</f>
      </c>
      <c r="AL12" s="46">
        <f>IF(N12="","",N12)</f>
      </c>
      <c r="AM12" s="140"/>
    </row>
    <row r="13" spans="2:39" ht="15" customHeight="1">
      <c r="B13" s="218"/>
      <c r="C13" s="77">
        <v>5</v>
      </c>
      <c r="D13" s="163"/>
      <c r="E13" s="164"/>
      <c r="F13" s="163"/>
      <c r="G13" s="164"/>
      <c r="H13" s="165"/>
      <c r="I13" s="166"/>
      <c r="J13" s="177"/>
      <c r="K13" s="347"/>
      <c r="L13" s="348"/>
      <c r="M13" s="349"/>
      <c r="N13" s="350"/>
      <c r="O13" s="326"/>
      <c r="P13" s="327"/>
      <c r="Q13" s="74"/>
      <c r="R13" s="74"/>
      <c r="S13" s="82"/>
      <c r="T13" s="41"/>
      <c r="U13" s="82"/>
      <c r="W13" s="122">
        <f>IF(D13="","",+D13&amp;"  "&amp;E13)</f>
      </c>
      <c r="X13" s="122">
        <f>IF(F13="","",ASC(+F13&amp;" "&amp;G13))</f>
      </c>
      <c r="Y13" s="121">
        <f>IF(H13="","",H13)</f>
      </c>
      <c r="Z13" s="121"/>
      <c r="AA13" s="121">
        <f t="shared" si="0"/>
      </c>
      <c r="AB13" s="121">
        <f t="shared" si="0"/>
      </c>
      <c r="AC13" s="126"/>
      <c r="AD13" s="80"/>
      <c r="AE13" s="80"/>
      <c r="AF13" s="80"/>
      <c r="AG13" s="80"/>
      <c r="AH13" s="80"/>
      <c r="AI13" s="80"/>
      <c r="AJ13" s="142"/>
      <c r="AK13" s="127">
        <f>IF(K13="","",K13)</f>
      </c>
      <c r="AL13" s="46">
        <f>IF(N13="","",N13)</f>
      </c>
      <c r="AM13" s="140"/>
    </row>
    <row r="14" ht="18" customHeight="1" thickBot="1"/>
    <row r="15" spans="5:11" ht="24" customHeight="1" thickTop="1">
      <c r="E15" s="262" t="s">
        <v>184</v>
      </c>
      <c r="F15" s="263"/>
      <c r="G15" s="263"/>
      <c r="H15" s="263"/>
      <c r="I15" s="263"/>
      <c r="J15" s="263"/>
      <c r="K15" s="264"/>
    </row>
    <row r="16" spans="5:11" ht="24" customHeight="1">
      <c r="E16" s="265"/>
      <c r="F16" s="266"/>
      <c r="G16" s="266"/>
      <c r="H16" s="266"/>
      <c r="I16" s="266"/>
      <c r="J16" s="266"/>
      <c r="K16" s="267"/>
    </row>
    <row r="17" spans="5:11" ht="24" customHeight="1" thickBot="1">
      <c r="E17" s="268"/>
      <c r="F17" s="269"/>
      <c r="G17" s="269"/>
      <c r="H17" s="269"/>
      <c r="I17" s="269"/>
      <c r="J17" s="269"/>
      <c r="K17" s="270"/>
    </row>
    <row r="18" ht="24" customHeight="1" thickTop="1"/>
    <row r="19" spans="3:21" ht="15.75" customHeight="1">
      <c r="C19" s="258" t="s">
        <v>6</v>
      </c>
      <c r="D19" s="258"/>
      <c r="E19" s="334" t="s">
        <v>235</v>
      </c>
      <c r="F19" s="335"/>
      <c r="G19" s="335"/>
      <c r="H19" s="335"/>
      <c r="I19" s="335"/>
      <c r="J19" s="335"/>
      <c r="K19" s="336"/>
      <c r="L19" s="282" t="s">
        <v>67</v>
      </c>
      <c r="M19" s="277" t="s">
        <v>3</v>
      </c>
      <c r="N19" s="234"/>
      <c r="O19" s="337" t="s">
        <v>257</v>
      </c>
      <c r="P19" s="338"/>
      <c r="Q19" s="338"/>
      <c r="R19" s="338"/>
      <c r="S19" s="339"/>
      <c r="T19" s="79"/>
      <c r="U19" s="79"/>
    </row>
    <row r="20" spans="3:21" ht="7.5" customHeight="1">
      <c r="C20" s="289" t="s">
        <v>38</v>
      </c>
      <c r="D20" s="290"/>
      <c r="E20" s="319" t="s">
        <v>234</v>
      </c>
      <c r="F20" s="320"/>
      <c r="G20" s="320"/>
      <c r="H20" s="320"/>
      <c r="I20" s="320"/>
      <c r="J20" s="320"/>
      <c r="K20" s="321"/>
      <c r="L20" s="282"/>
      <c r="M20" s="301"/>
      <c r="N20" s="221"/>
      <c r="O20" s="340"/>
      <c r="P20" s="341"/>
      <c r="Q20" s="341"/>
      <c r="R20" s="341"/>
      <c r="S20" s="342"/>
      <c r="T20" s="79"/>
      <c r="U20" s="79"/>
    </row>
    <row r="21" spans="3:19" ht="24" customHeight="1">
      <c r="C21" s="291"/>
      <c r="D21" s="291"/>
      <c r="E21" s="322"/>
      <c r="F21" s="323"/>
      <c r="G21" s="323"/>
      <c r="H21" s="323"/>
      <c r="I21" s="323"/>
      <c r="J21" s="323"/>
      <c r="K21" s="324"/>
      <c r="L21" s="283"/>
      <c r="M21" s="275" t="s">
        <v>4</v>
      </c>
      <c r="N21" s="276"/>
      <c r="O21" s="325" t="s">
        <v>258</v>
      </c>
      <c r="P21" s="326"/>
      <c r="Q21" s="326"/>
      <c r="R21" s="326"/>
      <c r="S21" s="327"/>
    </row>
    <row r="22" spans="3:21" ht="15.75" customHeight="1">
      <c r="C22" s="258" t="s">
        <v>6</v>
      </c>
      <c r="D22" s="258"/>
      <c r="E22" s="331" t="s">
        <v>239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3"/>
      <c r="T22" s="79"/>
      <c r="U22" s="79"/>
    </row>
    <row r="23" spans="3:19" ht="31.5" customHeight="1">
      <c r="C23" s="257" t="s">
        <v>66</v>
      </c>
      <c r="D23" s="257"/>
      <c r="E23" s="328" t="s">
        <v>259</v>
      </c>
      <c r="F23" s="328"/>
      <c r="G23" s="328"/>
      <c r="H23" s="328"/>
      <c r="I23" s="328"/>
      <c r="J23" s="328"/>
      <c r="K23" s="328"/>
      <c r="L23" s="329"/>
      <c r="M23" s="329"/>
      <c r="N23" s="329"/>
      <c r="O23" s="329"/>
      <c r="P23" s="329"/>
      <c r="Q23" s="329"/>
      <c r="R23" s="329"/>
      <c r="S23" s="329"/>
    </row>
    <row r="25" spans="4:21" ht="13.5">
      <c r="D25" s="253" t="s">
        <v>41</v>
      </c>
      <c r="E25" s="254"/>
      <c r="F25" s="255" t="s">
        <v>152</v>
      </c>
      <c r="G25" s="256"/>
      <c r="H25" s="247"/>
      <c r="I25" s="248"/>
      <c r="J25" s="248"/>
      <c r="K25" s="248"/>
      <c r="L25" s="248"/>
      <c r="M25" s="248"/>
      <c r="N25" s="248"/>
      <c r="O25" s="248"/>
      <c r="P25" s="248"/>
      <c r="Q25" s="248"/>
      <c r="R25" s="81"/>
      <c r="S25" s="82"/>
      <c r="T25" s="82"/>
      <c r="U25" s="82"/>
    </row>
    <row r="26" spans="4:21" ht="13.5">
      <c r="D26" s="54" t="s">
        <v>39</v>
      </c>
      <c r="E26" s="56" t="s">
        <v>40</v>
      </c>
      <c r="F26" s="69" t="s">
        <v>153</v>
      </c>
      <c r="G26" s="70" t="s">
        <v>154</v>
      </c>
      <c r="H26" s="247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2"/>
      <c r="T26" s="82"/>
      <c r="U26" s="82"/>
    </row>
    <row r="27" spans="2:25" ht="24" customHeight="1">
      <c r="B27" s="251" t="s">
        <v>37</v>
      </c>
      <c r="C27" s="252"/>
      <c r="D27" s="178" t="s">
        <v>240</v>
      </c>
      <c r="E27" s="179" t="s">
        <v>241</v>
      </c>
      <c r="F27" s="180" t="s">
        <v>260</v>
      </c>
      <c r="G27" s="179" t="s">
        <v>261</v>
      </c>
      <c r="H27" s="80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40"/>
      <c r="T27" s="41"/>
      <c r="U27" s="41"/>
      <c r="V27" s="106"/>
      <c r="W27" s="122" t="str">
        <f>IF(D27="","",+D27&amp;"  "&amp;E27)</f>
        <v>小林  郁弥</v>
      </c>
      <c r="X27" s="122" t="str">
        <f>IF(F27="","",ASC(+F27&amp;" "&amp;G27))</f>
        <v>ｺﾊﾞﾔｼ ﾌﾐﾔ</v>
      </c>
      <c r="Y27" s="126">
        <f>IF(H27="","",H27)</f>
      </c>
    </row>
    <row r="28" spans="2:25" ht="24" customHeight="1">
      <c r="B28" s="245" t="s">
        <v>68</v>
      </c>
      <c r="C28" s="246"/>
      <c r="D28" s="145" t="s">
        <v>242</v>
      </c>
      <c r="E28" s="146" t="s">
        <v>243</v>
      </c>
      <c r="F28" s="181" t="s">
        <v>262</v>
      </c>
      <c r="G28" s="146" t="s">
        <v>263</v>
      </c>
      <c r="H28" s="80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40"/>
      <c r="T28" s="41"/>
      <c r="U28" s="73"/>
      <c r="V28" s="106"/>
      <c r="W28" s="122" t="str">
        <f>IF(D28="","",+D28&amp;"  "&amp;E28)</f>
        <v>中梶  秀則</v>
      </c>
      <c r="X28" s="122" t="str">
        <f>IF(F28="","",ASC(+F28&amp;" "&amp;G28))</f>
        <v>ﾅｶｶｼﾞ ﾋﾃﾞﾉﾘ</v>
      </c>
      <c r="Y28" s="126">
        <f>IF(H28="","",H28)</f>
      </c>
    </row>
    <row r="29" spans="2:25" ht="24" customHeight="1">
      <c r="B29" s="271" t="s">
        <v>69</v>
      </c>
      <c r="C29" s="272"/>
      <c r="D29" s="154"/>
      <c r="E29" s="155"/>
      <c r="F29" s="182"/>
      <c r="G29" s="155"/>
      <c r="H29" s="8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40"/>
      <c r="T29" s="41"/>
      <c r="U29" s="73"/>
      <c r="V29" s="106"/>
      <c r="W29" s="122">
        <f>IF(D29="","",+D29&amp;"  "&amp;E29)</f>
      </c>
      <c r="X29" s="122">
        <f>IF(F29="","",ASC(+F29&amp;" "&amp;G29))</f>
      </c>
      <c r="Y29" s="126">
        <f>IF(H29="","",H29)</f>
      </c>
    </row>
    <row r="30" spans="2:25" ht="24" customHeight="1">
      <c r="B30" s="249" t="s">
        <v>69</v>
      </c>
      <c r="C30" s="250"/>
      <c r="D30" s="163"/>
      <c r="E30" s="164"/>
      <c r="F30" s="183"/>
      <c r="G30" s="164"/>
      <c r="H30" s="80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40"/>
      <c r="T30" s="41"/>
      <c r="U30" s="73"/>
      <c r="V30" s="106">
        <f>IF(C30="","",+C30&amp;"  "&amp;D30)</f>
      </c>
      <c r="W30" s="122">
        <f>IF(D30="","",+D30&amp;"  "&amp;E30)</f>
      </c>
      <c r="X30" s="122">
        <f>IF(F30="","",ASC(+F30&amp;" "&amp;G30))</f>
      </c>
      <c r="Y30" s="126">
        <f>IF(H30="","",H30)</f>
      </c>
    </row>
    <row r="33" spans="2:21" s="92" customFormat="1" ht="13.5">
      <c r="B33" s="359" t="s">
        <v>264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202"/>
      <c r="U33" s="202"/>
    </row>
    <row r="34" s="92" customFormat="1" ht="9.75" customHeight="1"/>
    <row r="35" spans="3:21" s="92" customFormat="1" ht="25.5" customHeight="1">
      <c r="C35" s="544" t="s">
        <v>252</v>
      </c>
      <c r="D35" s="544"/>
      <c r="E35" s="544"/>
      <c r="F35" s="544"/>
      <c r="G35" s="205" t="s">
        <v>70</v>
      </c>
      <c r="H35" s="94"/>
      <c r="I35" s="94"/>
      <c r="K35" s="236"/>
      <c r="L35" s="237"/>
      <c r="M35" s="356"/>
      <c r="N35" s="356"/>
      <c r="O35" s="356"/>
      <c r="P35" s="356"/>
      <c r="Q35" s="356"/>
      <c r="R35" s="356"/>
      <c r="S35" s="356"/>
      <c r="T35" s="356"/>
      <c r="U35" s="185"/>
    </row>
    <row r="36" spans="3:6" s="92" customFormat="1" ht="13.5" customHeight="1">
      <c r="C36" s="185"/>
      <c r="D36" s="185"/>
      <c r="E36" s="185"/>
      <c r="F36" s="185"/>
    </row>
    <row r="37" spans="3:18" s="92" customFormat="1" ht="25.5" customHeight="1">
      <c r="C37" s="356"/>
      <c r="D37" s="356"/>
      <c r="E37" s="356"/>
      <c r="F37" s="356"/>
      <c r="G37" s="236" t="s">
        <v>71</v>
      </c>
      <c r="H37" s="237"/>
      <c r="I37" s="198"/>
      <c r="J37" s="544" t="s">
        <v>251</v>
      </c>
      <c r="K37" s="544"/>
      <c r="L37" s="544"/>
      <c r="M37" s="544"/>
      <c r="N37" s="544"/>
      <c r="O37" s="544"/>
      <c r="P37" s="544"/>
      <c r="Q37" s="544"/>
      <c r="R37" s="92" t="s">
        <v>5</v>
      </c>
    </row>
    <row r="38" s="92" customFormat="1" ht="27.75" customHeight="1"/>
    <row r="39" spans="2:21" s="92" customFormat="1" ht="13.5">
      <c r="B39" s="359" t="s">
        <v>265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202"/>
      <c r="U39" s="202"/>
    </row>
    <row r="40" s="92" customFormat="1" ht="9.75" customHeight="1"/>
    <row r="41" spans="3:20" s="92" customFormat="1" ht="25.5" customHeight="1">
      <c r="C41" s="544" t="s">
        <v>266</v>
      </c>
      <c r="D41" s="544"/>
      <c r="E41" s="544"/>
      <c r="F41" s="544"/>
      <c r="G41" s="357" t="s">
        <v>72</v>
      </c>
      <c r="H41" s="358"/>
      <c r="I41" s="358"/>
      <c r="J41" s="358"/>
      <c r="K41" s="236"/>
      <c r="L41" s="238"/>
      <c r="M41" s="356"/>
      <c r="N41" s="356"/>
      <c r="O41" s="356"/>
      <c r="P41" s="356"/>
      <c r="Q41" s="356"/>
      <c r="R41" s="356"/>
      <c r="S41" s="356"/>
      <c r="T41" s="356"/>
    </row>
    <row r="42" spans="3:6" s="92" customFormat="1" ht="13.5" customHeight="1">
      <c r="C42" s="185"/>
      <c r="D42" s="185"/>
      <c r="E42" s="185"/>
      <c r="F42" s="185"/>
    </row>
    <row r="43" spans="3:18" s="92" customFormat="1" ht="25.5" customHeight="1">
      <c r="C43" s="203"/>
      <c r="D43" s="203"/>
      <c r="E43" s="203"/>
      <c r="F43" s="203"/>
      <c r="G43" s="93"/>
      <c r="H43" s="199" t="s">
        <v>73</v>
      </c>
      <c r="I43" s="200"/>
      <c r="J43" s="317"/>
      <c r="K43" s="317"/>
      <c r="L43" s="317"/>
      <c r="M43" s="317"/>
      <c r="N43" s="317"/>
      <c r="O43" s="317"/>
      <c r="P43" s="317"/>
      <c r="Q43" s="317"/>
      <c r="R43" s="92" t="s">
        <v>5</v>
      </c>
    </row>
    <row r="44" spans="3:10" ht="13.5">
      <c r="C44" s="204"/>
      <c r="D44" s="204"/>
      <c r="E44" s="204"/>
      <c r="F44" s="204"/>
      <c r="G44" s="204"/>
      <c r="H44" s="204"/>
      <c r="I44" s="204"/>
      <c r="J44" s="204"/>
    </row>
    <row r="45" spans="3:12" ht="13.5">
      <c r="C45" s="204"/>
      <c r="D45" s="204"/>
      <c r="E45" s="204"/>
      <c r="F45" s="204"/>
      <c r="G45" s="204"/>
      <c r="H45" s="204"/>
      <c r="I45" s="204"/>
      <c r="J45" s="204"/>
      <c r="K45" s="204"/>
      <c r="L45" s="204"/>
    </row>
  </sheetData>
  <sheetProtection/>
  <mergeCells count="61">
    <mergeCell ref="J37:Q37"/>
    <mergeCell ref="G41:J41"/>
    <mergeCell ref="J43:Q43"/>
    <mergeCell ref="B33:S33"/>
    <mergeCell ref="B39:S39"/>
    <mergeCell ref="C41:F41"/>
    <mergeCell ref="K41:L41"/>
    <mergeCell ref="M41:T41"/>
    <mergeCell ref="K35:L35"/>
    <mergeCell ref="M35:T35"/>
    <mergeCell ref="B1:R1"/>
    <mergeCell ref="B2:R2"/>
    <mergeCell ref="B3:R3"/>
    <mergeCell ref="C37:F37"/>
    <mergeCell ref="G37:H37"/>
    <mergeCell ref="B27:C27"/>
    <mergeCell ref="B28:C28"/>
    <mergeCell ref="B29:C29"/>
    <mergeCell ref="B30:C30"/>
    <mergeCell ref="C35:F35"/>
    <mergeCell ref="C22:D22"/>
    <mergeCell ref="E22:S22"/>
    <mergeCell ref="C23:D23"/>
    <mergeCell ref="E23:S23"/>
    <mergeCell ref="D25:E25"/>
    <mergeCell ref="F25:G25"/>
    <mergeCell ref="H25:H26"/>
    <mergeCell ref="I25:O25"/>
    <mergeCell ref="P25:Q25"/>
    <mergeCell ref="C19:D19"/>
    <mergeCell ref="E19:K19"/>
    <mergeCell ref="L19:L21"/>
    <mergeCell ref="M19:N20"/>
    <mergeCell ref="O19:S20"/>
    <mergeCell ref="C20:D21"/>
    <mergeCell ref="E20:K21"/>
    <mergeCell ref="M21:N21"/>
    <mergeCell ref="O21:S21"/>
    <mergeCell ref="S9:U9"/>
    <mergeCell ref="K10:M10"/>
    <mergeCell ref="N10:P10"/>
    <mergeCell ref="K11:M11"/>
    <mergeCell ref="N11:P11"/>
    <mergeCell ref="K12:M12"/>
    <mergeCell ref="N12:P12"/>
    <mergeCell ref="N7:P7"/>
    <mergeCell ref="K8:M8"/>
    <mergeCell ref="N8:P8"/>
    <mergeCell ref="B9:B13"/>
    <mergeCell ref="K9:M9"/>
    <mergeCell ref="N9:P9"/>
    <mergeCell ref="K13:M13"/>
    <mergeCell ref="N13:P13"/>
    <mergeCell ref="E15:K17"/>
    <mergeCell ref="B5:D6"/>
    <mergeCell ref="D7:E7"/>
    <mergeCell ref="F7:G7"/>
    <mergeCell ref="H7:H8"/>
    <mergeCell ref="I7:I8"/>
    <mergeCell ref="J7:J8"/>
    <mergeCell ref="K7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1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SheetLayoutView="75" zoomScalePageLayoutView="0" workbookViewId="0" topLeftCell="A1">
      <selection activeCell="F13" sqref="F13"/>
    </sheetView>
  </sheetViews>
  <sheetFormatPr defaultColWidth="8.75390625" defaultRowHeight="13.5"/>
  <cols>
    <col min="1" max="1" width="3.25390625" style="112" customWidth="1"/>
    <col min="2" max="2" width="3.125" style="112" customWidth="1"/>
    <col min="3" max="6" width="10.625" style="112" customWidth="1"/>
    <col min="7" max="7" width="7.00390625" style="112" customWidth="1"/>
    <col min="8" max="8" width="19.625" style="112" customWidth="1"/>
    <col min="9" max="9" width="3.625" style="112" customWidth="1"/>
    <col min="10" max="12" width="8.75390625" style="112" customWidth="1"/>
    <col min="13" max="13" width="13.125" style="112" customWidth="1"/>
    <col min="14" max="14" width="8.75390625" style="112" customWidth="1"/>
    <col min="15" max="16" width="15.625" style="50" hidden="1" customWidth="1"/>
    <col min="17" max="17" width="4.625" style="50" hidden="1" customWidth="1"/>
    <col min="18" max="16384" width="8.75390625" style="112" customWidth="1"/>
  </cols>
  <sheetData>
    <row r="1" spans="2:14" ht="21" customHeight="1">
      <c r="B1" s="361" t="s">
        <v>7</v>
      </c>
      <c r="C1" s="362"/>
      <c r="D1" s="362"/>
      <c r="E1" s="362"/>
      <c r="F1" s="362"/>
      <c r="G1" s="362"/>
      <c r="H1" s="362"/>
      <c r="I1" s="113"/>
      <c r="J1" s="113"/>
      <c r="K1" s="113"/>
      <c r="L1" s="113"/>
      <c r="M1" s="113"/>
      <c r="N1" s="113"/>
    </row>
    <row r="2" spans="2:17" s="114" customFormat="1" ht="9" customHeight="1" thickBot="1">
      <c r="B2" s="363"/>
      <c r="C2" s="363"/>
      <c r="D2" s="363"/>
      <c r="E2" s="363"/>
      <c r="F2" s="363"/>
      <c r="G2" s="363"/>
      <c r="H2" s="363"/>
      <c r="O2" s="50"/>
      <c r="P2" s="50"/>
      <c r="Q2" s="50"/>
    </row>
    <row r="3" spans="2:17" ht="18" customHeight="1">
      <c r="B3" s="368" t="s">
        <v>33</v>
      </c>
      <c r="C3" s="365" t="s">
        <v>8</v>
      </c>
      <c r="D3" s="366"/>
      <c r="E3" s="365" t="s">
        <v>152</v>
      </c>
      <c r="F3" s="367"/>
      <c r="G3" s="368" t="s">
        <v>0</v>
      </c>
      <c r="H3" s="368" t="s">
        <v>35</v>
      </c>
      <c r="J3" s="375" t="s">
        <v>129</v>
      </c>
      <c r="K3" s="376"/>
      <c r="L3" s="376"/>
      <c r="M3" s="377"/>
      <c r="O3" s="371" t="s">
        <v>41</v>
      </c>
      <c r="P3" s="371" t="s">
        <v>6</v>
      </c>
      <c r="Q3" s="373" t="s">
        <v>0</v>
      </c>
    </row>
    <row r="4" spans="2:17" ht="18" customHeight="1">
      <c r="B4" s="369"/>
      <c r="C4" s="115" t="s">
        <v>39</v>
      </c>
      <c r="D4" s="116" t="s">
        <v>40</v>
      </c>
      <c r="E4" s="115" t="s">
        <v>153</v>
      </c>
      <c r="F4" s="116" t="s">
        <v>154</v>
      </c>
      <c r="G4" s="369"/>
      <c r="H4" s="369"/>
      <c r="J4" s="378"/>
      <c r="K4" s="379"/>
      <c r="L4" s="379"/>
      <c r="M4" s="380"/>
      <c r="N4" s="108"/>
      <c r="O4" s="372"/>
      <c r="P4" s="372"/>
      <c r="Q4" s="374"/>
    </row>
    <row r="5" spans="2:17" ht="30" customHeight="1">
      <c r="B5" s="117">
        <v>1</v>
      </c>
      <c r="C5" s="186" t="s">
        <v>268</v>
      </c>
      <c r="D5" s="187" t="s">
        <v>269</v>
      </c>
      <c r="E5" s="188" t="s">
        <v>283</v>
      </c>
      <c r="F5" s="189" t="s">
        <v>284</v>
      </c>
      <c r="G5" s="190">
        <v>2</v>
      </c>
      <c r="H5" s="191">
        <v>11223</v>
      </c>
      <c r="J5" s="378"/>
      <c r="K5" s="379"/>
      <c r="L5" s="379"/>
      <c r="M5" s="380"/>
      <c r="N5" s="108"/>
      <c r="O5" s="122" t="str">
        <f>IF(C5="","",+C5&amp;"  "&amp;D5)</f>
        <v>山本  眞也</v>
      </c>
      <c r="P5" s="122" t="str">
        <f>IF(E5="","",ASC(E5&amp;" "&amp;F5))</f>
        <v>ﾔﾏﾓﾄ ﾏｻﾔ</v>
      </c>
      <c r="Q5" s="121">
        <f>IF(G5="","",G5)</f>
        <v>2</v>
      </c>
    </row>
    <row r="6" spans="2:17" ht="30" customHeight="1">
      <c r="B6" s="118">
        <v>2</v>
      </c>
      <c r="C6" s="192" t="s">
        <v>270</v>
      </c>
      <c r="D6" s="193" t="s">
        <v>271</v>
      </c>
      <c r="E6" s="194" t="s">
        <v>285</v>
      </c>
      <c r="F6" s="195" t="s">
        <v>286</v>
      </c>
      <c r="G6" s="196">
        <v>2</v>
      </c>
      <c r="H6" s="191">
        <v>11456</v>
      </c>
      <c r="J6" s="378"/>
      <c r="K6" s="379"/>
      <c r="L6" s="379"/>
      <c r="M6" s="380"/>
      <c r="N6" s="108"/>
      <c r="O6" s="122" t="str">
        <f aca="true" t="shared" si="0" ref="O6:O19">IF(C6="","",+C6&amp;"  "&amp;D6)</f>
        <v>北川  恵斗</v>
      </c>
      <c r="P6" s="122" t="str">
        <f aca="true" t="shared" si="1" ref="P6:P19">IF(E6="","",ASC(E6&amp;" "&amp;F6))</f>
        <v>ｷﾀｶﾞﾜ ｹｲﾄ</v>
      </c>
      <c r="Q6" s="121">
        <f aca="true" t="shared" si="2" ref="Q6:Q19">IF(G6="","",G6)</f>
        <v>2</v>
      </c>
    </row>
    <row r="7" spans="2:17" ht="30" customHeight="1" thickBot="1">
      <c r="B7" s="118">
        <v>3</v>
      </c>
      <c r="C7" s="192" t="s">
        <v>272</v>
      </c>
      <c r="D7" s="193" t="s">
        <v>273</v>
      </c>
      <c r="E7" s="194" t="s">
        <v>287</v>
      </c>
      <c r="F7" s="195" t="s">
        <v>288</v>
      </c>
      <c r="G7" s="196">
        <v>1</v>
      </c>
      <c r="H7" s="191">
        <v>11122</v>
      </c>
      <c r="J7" s="381"/>
      <c r="K7" s="382"/>
      <c r="L7" s="382"/>
      <c r="M7" s="383"/>
      <c r="O7" s="122" t="str">
        <f t="shared" si="0"/>
        <v>北  淳也</v>
      </c>
      <c r="P7" s="122" t="str">
        <f t="shared" si="1"/>
        <v>ｷﾀ ｼﾞｭﾝﾔ</v>
      </c>
      <c r="Q7" s="121">
        <f t="shared" si="2"/>
        <v>1</v>
      </c>
    </row>
    <row r="8" spans="2:17" ht="30" customHeight="1">
      <c r="B8" s="118">
        <v>4</v>
      </c>
      <c r="C8" s="192" t="s">
        <v>278</v>
      </c>
      <c r="D8" s="193" t="s">
        <v>279</v>
      </c>
      <c r="E8" s="194" t="s">
        <v>289</v>
      </c>
      <c r="F8" s="195" t="s">
        <v>290</v>
      </c>
      <c r="G8" s="196">
        <v>1</v>
      </c>
      <c r="H8" s="191"/>
      <c r="O8" s="122" t="str">
        <f t="shared" si="0"/>
        <v>粟田  大士</v>
      </c>
      <c r="P8" s="122" t="str">
        <f t="shared" si="1"/>
        <v>ｱﾜﾀ ﾀｲｼ</v>
      </c>
      <c r="Q8" s="121">
        <f t="shared" si="2"/>
        <v>1</v>
      </c>
    </row>
    <row r="9" spans="2:17" ht="30" customHeight="1">
      <c r="B9" s="118">
        <v>5</v>
      </c>
      <c r="C9" s="192" t="s">
        <v>274</v>
      </c>
      <c r="D9" s="193" t="s">
        <v>295</v>
      </c>
      <c r="E9" s="192" t="s">
        <v>291</v>
      </c>
      <c r="F9" s="193" t="s">
        <v>296</v>
      </c>
      <c r="G9" s="196">
        <v>1</v>
      </c>
      <c r="H9" s="191"/>
      <c r="O9" s="122" t="str">
        <f t="shared" si="0"/>
        <v>齋藤  知樹</v>
      </c>
      <c r="P9" s="122" t="str">
        <f t="shared" si="1"/>
        <v>ｻｲﾄｳ ﾄﾓｷ</v>
      </c>
      <c r="Q9" s="121">
        <f t="shared" si="2"/>
        <v>1</v>
      </c>
    </row>
    <row r="10" spans="2:17" ht="30" customHeight="1">
      <c r="B10" s="118">
        <v>6</v>
      </c>
      <c r="C10" s="192" t="s">
        <v>275</v>
      </c>
      <c r="D10" s="193" t="s">
        <v>281</v>
      </c>
      <c r="E10" s="192" t="s">
        <v>292</v>
      </c>
      <c r="F10" s="193" t="s">
        <v>282</v>
      </c>
      <c r="G10" s="196">
        <v>1</v>
      </c>
      <c r="H10" s="191"/>
      <c r="O10" s="122" t="str">
        <f t="shared" si="0"/>
        <v>大村  峻介</v>
      </c>
      <c r="P10" s="122" t="str">
        <f t="shared" si="1"/>
        <v>ｵｵﾑﾗ ｼｭﾝｽｹ</v>
      </c>
      <c r="Q10" s="121">
        <f t="shared" si="2"/>
        <v>1</v>
      </c>
    </row>
    <row r="11" spans="2:17" ht="30" customHeight="1">
      <c r="B11" s="118">
        <v>7</v>
      </c>
      <c r="C11" s="192" t="s">
        <v>276</v>
      </c>
      <c r="D11" s="193" t="s">
        <v>297</v>
      </c>
      <c r="E11" s="192" t="s">
        <v>293</v>
      </c>
      <c r="F11" s="193" t="s">
        <v>298</v>
      </c>
      <c r="G11" s="196">
        <v>1</v>
      </c>
      <c r="H11" s="191"/>
      <c r="O11" s="122" t="str">
        <f t="shared" si="0"/>
        <v>奥井  統哉</v>
      </c>
      <c r="P11" s="122" t="str">
        <f t="shared" si="1"/>
        <v>ｵｸｲ ﾄｳﾔ</v>
      </c>
      <c r="Q11" s="121">
        <f t="shared" si="2"/>
        <v>1</v>
      </c>
    </row>
    <row r="12" spans="2:17" ht="30" customHeight="1">
      <c r="B12" s="118">
        <v>8</v>
      </c>
      <c r="C12" s="192" t="s">
        <v>277</v>
      </c>
      <c r="D12" s="193" t="s">
        <v>299</v>
      </c>
      <c r="E12" s="192" t="s">
        <v>294</v>
      </c>
      <c r="F12" s="193" t="s">
        <v>300</v>
      </c>
      <c r="G12" s="196">
        <v>1</v>
      </c>
      <c r="H12" s="191"/>
      <c r="O12" s="122" t="str">
        <f t="shared" si="0"/>
        <v>石川  開信</v>
      </c>
      <c r="P12" s="122" t="str">
        <f t="shared" si="1"/>
        <v>ｲｼｶﾜ ｶｲｼﾝ</v>
      </c>
      <c r="Q12" s="121">
        <f t="shared" si="2"/>
        <v>1</v>
      </c>
    </row>
    <row r="13" spans="2:17" ht="30" customHeight="1">
      <c r="B13" s="118">
        <v>9</v>
      </c>
      <c r="C13" s="192"/>
      <c r="D13" s="193"/>
      <c r="E13" s="192"/>
      <c r="F13" s="193"/>
      <c r="G13" s="196"/>
      <c r="H13" s="191"/>
      <c r="O13" s="122">
        <f t="shared" si="0"/>
      </c>
      <c r="P13" s="122">
        <f t="shared" si="1"/>
      </c>
      <c r="Q13" s="121">
        <f t="shared" si="2"/>
      </c>
    </row>
    <row r="14" spans="2:17" ht="30" customHeight="1">
      <c r="B14" s="118">
        <v>10</v>
      </c>
      <c r="C14" s="192"/>
      <c r="D14" s="193"/>
      <c r="E14" s="192"/>
      <c r="F14" s="193"/>
      <c r="G14" s="196"/>
      <c r="H14" s="191"/>
      <c r="O14" s="122">
        <f t="shared" si="0"/>
      </c>
      <c r="P14" s="122">
        <f t="shared" si="1"/>
      </c>
      <c r="Q14" s="121">
        <f t="shared" si="2"/>
      </c>
    </row>
    <row r="15" spans="2:17" ht="30" customHeight="1">
      <c r="B15" s="118">
        <v>11</v>
      </c>
      <c r="C15" s="192"/>
      <c r="D15" s="193"/>
      <c r="E15" s="192"/>
      <c r="F15" s="193"/>
      <c r="G15" s="196"/>
      <c r="H15" s="191"/>
      <c r="O15" s="122">
        <f t="shared" si="0"/>
      </c>
      <c r="P15" s="122">
        <f t="shared" si="1"/>
      </c>
      <c r="Q15" s="121">
        <f t="shared" si="2"/>
      </c>
    </row>
    <row r="16" spans="2:17" ht="30" customHeight="1">
      <c r="B16" s="118">
        <v>12</v>
      </c>
      <c r="C16" s="192"/>
      <c r="D16" s="193"/>
      <c r="E16" s="192"/>
      <c r="F16" s="193"/>
      <c r="G16" s="196"/>
      <c r="H16" s="191"/>
      <c r="O16" s="122">
        <f t="shared" si="0"/>
      </c>
      <c r="P16" s="122">
        <f t="shared" si="1"/>
      </c>
      <c r="Q16" s="121">
        <f t="shared" si="2"/>
      </c>
    </row>
    <row r="17" spans="2:17" ht="30" customHeight="1">
      <c r="B17" s="118">
        <v>13</v>
      </c>
      <c r="C17" s="192"/>
      <c r="D17" s="193"/>
      <c r="E17" s="192"/>
      <c r="F17" s="193"/>
      <c r="G17" s="196"/>
      <c r="H17" s="191"/>
      <c r="O17" s="122">
        <f t="shared" si="0"/>
      </c>
      <c r="P17" s="122">
        <f t="shared" si="1"/>
      </c>
      <c r="Q17" s="121">
        <f t="shared" si="2"/>
      </c>
    </row>
    <row r="18" spans="2:17" ht="30" customHeight="1">
      <c r="B18" s="118">
        <v>14</v>
      </c>
      <c r="C18" s="192"/>
      <c r="D18" s="193"/>
      <c r="E18" s="192"/>
      <c r="F18" s="193"/>
      <c r="G18" s="196"/>
      <c r="H18" s="191"/>
      <c r="O18" s="122">
        <f t="shared" si="0"/>
      </c>
      <c r="P18" s="122">
        <f t="shared" si="1"/>
      </c>
      <c r="Q18" s="121">
        <f t="shared" si="2"/>
      </c>
    </row>
    <row r="19" spans="2:17" ht="30" customHeight="1">
      <c r="B19" s="118">
        <v>15</v>
      </c>
      <c r="C19" s="192"/>
      <c r="D19" s="193"/>
      <c r="E19" s="192"/>
      <c r="F19" s="193"/>
      <c r="G19" s="196"/>
      <c r="H19" s="191"/>
      <c r="O19" s="122">
        <f t="shared" si="0"/>
      </c>
      <c r="P19" s="122">
        <f t="shared" si="1"/>
      </c>
      <c r="Q19" s="121">
        <f t="shared" si="2"/>
      </c>
    </row>
    <row r="20" spans="15:17" ht="24.75" customHeight="1">
      <c r="O20" s="184"/>
      <c r="P20" s="184"/>
      <c r="Q20" s="80"/>
    </row>
    <row r="21" spans="3:17" ht="25.5" customHeight="1">
      <c r="C21" s="364" t="s">
        <v>249</v>
      </c>
      <c r="D21" s="370"/>
      <c r="E21" s="119" t="s">
        <v>105</v>
      </c>
      <c r="F21" s="120" t="s">
        <v>106</v>
      </c>
      <c r="G21" s="364" t="s">
        <v>280</v>
      </c>
      <c r="H21" s="364"/>
      <c r="O21" s="184"/>
      <c r="P21" s="184"/>
      <c r="Q21" s="80"/>
    </row>
    <row r="22" spans="15:17" ht="13.5">
      <c r="O22" s="184"/>
      <c r="P22" s="184"/>
      <c r="Q22" s="80"/>
    </row>
    <row r="23" spans="15:17" ht="13.5">
      <c r="O23" s="184"/>
      <c r="P23" s="184"/>
      <c r="Q23" s="80"/>
    </row>
    <row r="24" spans="15:17" ht="13.5">
      <c r="O24" s="184"/>
      <c r="P24" s="184"/>
      <c r="Q24" s="80"/>
    </row>
    <row r="25" spans="15:17" ht="13.5">
      <c r="O25" s="82"/>
      <c r="P25" s="82"/>
      <c r="Q25" s="82"/>
    </row>
    <row r="26" spans="15:17" ht="13.5">
      <c r="O26" s="82"/>
      <c r="P26" s="82"/>
      <c r="Q26" s="82"/>
    </row>
    <row r="27" spans="15:17" ht="13.5">
      <c r="O27" s="82"/>
      <c r="P27" s="82"/>
      <c r="Q27" s="82"/>
    </row>
    <row r="28" spans="15:17" ht="13.5">
      <c r="O28" s="82"/>
      <c r="P28" s="82"/>
      <c r="Q28" s="82"/>
    </row>
    <row r="29" spans="15:17" ht="13.5">
      <c r="O29" s="82"/>
      <c r="P29" s="82"/>
      <c r="Q29" s="82"/>
    </row>
    <row r="30" spans="15:17" ht="13.5">
      <c r="O30" s="82"/>
      <c r="P30" s="82"/>
      <c r="Q30" s="82"/>
    </row>
    <row r="31" spans="15:17" ht="13.5">
      <c r="O31" s="82"/>
      <c r="P31" s="82"/>
      <c r="Q31" s="82"/>
    </row>
    <row r="32" spans="15:17" ht="13.5">
      <c r="O32" s="80"/>
      <c r="P32" s="80"/>
      <c r="Q32" s="83"/>
    </row>
    <row r="33" spans="15:17" ht="13.5">
      <c r="O33" s="184"/>
      <c r="P33" s="184"/>
      <c r="Q33" s="80"/>
    </row>
    <row r="34" spans="15:17" ht="13.5">
      <c r="O34" s="184"/>
      <c r="P34" s="184"/>
      <c r="Q34" s="80"/>
    </row>
    <row r="35" spans="15:17" ht="13.5">
      <c r="O35" s="184"/>
      <c r="P35" s="184"/>
      <c r="Q35" s="80"/>
    </row>
    <row r="36" spans="15:17" ht="13.5">
      <c r="O36" s="184"/>
      <c r="P36" s="184"/>
      <c r="Q36" s="80"/>
    </row>
    <row r="37" spans="15:17" ht="13.5">
      <c r="O37" s="184"/>
      <c r="P37" s="184"/>
      <c r="Q37" s="80"/>
    </row>
    <row r="38" spans="15:17" ht="13.5">
      <c r="O38" s="82"/>
      <c r="P38" s="82"/>
      <c r="Q38" s="82"/>
    </row>
    <row r="39" spans="15:17" ht="13.5">
      <c r="O39" s="82"/>
      <c r="P39" s="82"/>
      <c r="Q39" s="82"/>
    </row>
    <row r="40" spans="15:17" ht="13.5">
      <c r="O40" s="82"/>
      <c r="P40" s="82"/>
      <c r="Q40" s="82"/>
    </row>
    <row r="41" spans="15:17" ht="13.5">
      <c r="O41" s="82"/>
      <c r="P41" s="82"/>
      <c r="Q41" s="82"/>
    </row>
    <row r="42" spans="15:17" ht="13.5">
      <c r="O42" s="82"/>
      <c r="P42" s="82"/>
      <c r="Q42" s="82"/>
    </row>
    <row r="43" spans="15:17" ht="13.5">
      <c r="O43" s="82"/>
      <c r="P43" s="82"/>
      <c r="Q43" s="82"/>
    </row>
    <row r="44" spans="15:17" ht="13.5">
      <c r="O44" s="82"/>
      <c r="P44" s="82"/>
      <c r="Q44" s="82"/>
    </row>
    <row r="45" spans="15:17" ht="13.5">
      <c r="O45" s="82"/>
      <c r="P45" s="82"/>
      <c r="Q45" s="82"/>
    </row>
    <row r="46" spans="15:17" ht="13.5">
      <c r="O46" s="82"/>
      <c r="P46" s="82"/>
      <c r="Q46" s="82"/>
    </row>
    <row r="47" spans="15:17" ht="13.5">
      <c r="O47" s="184"/>
      <c r="P47" s="184"/>
      <c r="Q47" s="80"/>
    </row>
    <row r="48" spans="15:17" ht="13.5">
      <c r="O48" s="184"/>
      <c r="P48" s="184"/>
      <c r="Q48" s="80"/>
    </row>
    <row r="49" spans="15:17" ht="13.5">
      <c r="O49" s="184"/>
      <c r="P49" s="184"/>
      <c r="Q49" s="80"/>
    </row>
    <row r="50" spans="15:17" ht="13.5">
      <c r="O50" s="184"/>
      <c r="P50" s="184"/>
      <c r="Q50" s="80"/>
    </row>
    <row r="51" spans="15:17" ht="13.5">
      <c r="O51" s="82"/>
      <c r="P51" s="82"/>
      <c r="Q51" s="82"/>
    </row>
    <row r="52" spans="15:17" ht="13.5">
      <c r="O52" s="82"/>
      <c r="P52" s="82"/>
      <c r="Q52" s="82"/>
    </row>
    <row r="53" spans="15:17" ht="13.5">
      <c r="O53" s="82"/>
      <c r="P53" s="82"/>
      <c r="Q53" s="82"/>
    </row>
    <row r="54" spans="15:17" ht="13.5">
      <c r="O54" s="185"/>
      <c r="P54" s="185"/>
      <c r="Q54" s="185"/>
    </row>
    <row r="55" spans="15:17" ht="13.5">
      <c r="O55" s="92"/>
      <c r="P55" s="92"/>
      <c r="Q55" s="92"/>
    </row>
    <row r="56" spans="15:17" ht="13.5">
      <c r="O56" s="92"/>
      <c r="P56" s="92"/>
      <c r="Q56" s="92"/>
    </row>
    <row r="57" spans="15:17" ht="13.5">
      <c r="O57" s="92"/>
      <c r="P57" s="92"/>
      <c r="Q57" s="92"/>
    </row>
    <row r="58" spans="15:17" ht="13.5">
      <c r="O58" s="92"/>
      <c r="P58" s="92"/>
      <c r="Q58" s="92"/>
    </row>
    <row r="59" spans="15:17" ht="13.5">
      <c r="O59" s="92"/>
      <c r="P59" s="92"/>
      <c r="Q59" s="92"/>
    </row>
    <row r="60" spans="15:17" ht="13.5">
      <c r="O60" s="92"/>
      <c r="P60" s="92"/>
      <c r="Q60" s="92"/>
    </row>
  </sheetData>
  <sheetProtection sheet="1"/>
  <mergeCells count="12">
    <mergeCell ref="O3:O4"/>
    <mergeCell ref="P3:P4"/>
    <mergeCell ref="Q3:Q4"/>
    <mergeCell ref="J3:M7"/>
    <mergeCell ref="B1:H2"/>
    <mergeCell ref="G21:H21"/>
    <mergeCell ref="C3:D3"/>
    <mergeCell ref="E3:F3"/>
    <mergeCell ref="B3:B4"/>
    <mergeCell ref="G3:G4"/>
    <mergeCell ref="H3:H4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9"/>
  <sheetViews>
    <sheetView zoomScalePageLayoutView="0" workbookViewId="0" topLeftCell="A19">
      <selection activeCell="Q15" sqref="Q15:S15"/>
    </sheetView>
  </sheetViews>
  <sheetFormatPr defaultColWidth="8.75390625" defaultRowHeight="13.5"/>
  <cols>
    <col min="1" max="4" width="2.625" style="1" customWidth="1"/>
    <col min="5" max="7" width="2.375" style="1" customWidth="1"/>
    <col min="8" max="8" width="0.875" style="1" customWidth="1"/>
    <col min="9" max="30" width="2.625" style="1" customWidth="1"/>
    <col min="31" max="31" width="2.00390625" style="1" customWidth="1"/>
    <col min="32" max="32" width="2.875" style="1" customWidth="1"/>
    <col min="33" max="33" width="4.00390625" style="1" customWidth="1"/>
    <col min="34" max="16384" width="8.75390625" style="1" customWidth="1"/>
  </cols>
  <sheetData>
    <row r="1" spans="1:33" ht="21" customHeight="1">
      <c r="A1" s="432" t="s">
        <v>188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</row>
    <row r="2" spans="1:33" ht="17.25" customHeight="1">
      <c r="A2" s="433" t="s">
        <v>189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1:33" ht="17.25" customHeight="1">
      <c r="A3" s="433" t="s">
        <v>190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</row>
    <row r="4" spans="1:33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4" ht="21" customHeight="1">
      <c r="A5" s="434" t="s">
        <v>9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1" t="s">
        <v>10</v>
      </c>
    </row>
    <row r="6" spans="1:33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customHeight="1">
      <c r="A7" s="435"/>
      <c r="B7" s="436"/>
      <c r="C7" s="436"/>
      <c r="D7" s="437"/>
      <c r="E7" s="12"/>
      <c r="F7" s="12"/>
      <c r="G7" s="12"/>
      <c r="H7" s="13"/>
      <c r="I7" s="396" t="s">
        <v>202</v>
      </c>
      <c r="J7" s="397"/>
      <c r="K7" s="397"/>
      <c r="L7" s="397"/>
      <c r="M7" s="396" t="s">
        <v>191</v>
      </c>
      <c r="N7" s="397"/>
      <c r="O7" s="397"/>
      <c r="P7" s="397"/>
      <c r="Q7" s="396" t="s">
        <v>192</v>
      </c>
      <c r="R7" s="397"/>
      <c r="S7" s="397"/>
      <c r="T7" s="397"/>
      <c r="U7" s="396" t="s">
        <v>193</v>
      </c>
      <c r="V7" s="397"/>
      <c r="W7" s="397"/>
      <c r="X7" s="397"/>
      <c r="Y7" s="396" t="s">
        <v>181</v>
      </c>
      <c r="Z7" s="397"/>
      <c r="AA7" s="397"/>
      <c r="AB7" s="397"/>
      <c r="AC7" s="411" t="s">
        <v>11</v>
      </c>
      <c r="AD7" s="412"/>
      <c r="AE7" s="412"/>
      <c r="AF7" s="412"/>
      <c r="AG7" s="413"/>
    </row>
    <row r="8" spans="1:33" ht="27" customHeight="1">
      <c r="A8" s="438"/>
      <c r="B8" s="439"/>
      <c r="C8" s="439"/>
      <c r="D8" s="440"/>
      <c r="E8" s="14"/>
      <c r="F8" s="14"/>
      <c r="G8" s="14"/>
      <c r="H8" s="15"/>
      <c r="I8" s="398" t="s">
        <v>203</v>
      </c>
      <c r="J8" s="399"/>
      <c r="K8" s="399"/>
      <c r="L8" s="399"/>
      <c r="M8" s="398" t="s">
        <v>182</v>
      </c>
      <c r="N8" s="399"/>
      <c r="O8" s="399"/>
      <c r="P8" s="399"/>
      <c r="Q8" s="421" t="s">
        <v>183</v>
      </c>
      <c r="R8" s="422"/>
      <c r="S8" s="422"/>
      <c r="T8" s="423"/>
      <c r="U8" s="421" t="s">
        <v>185</v>
      </c>
      <c r="V8" s="422"/>
      <c r="W8" s="422"/>
      <c r="X8" s="423"/>
      <c r="Y8" s="421" t="s">
        <v>186</v>
      </c>
      <c r="Z8" s="422"/>
      <c r="AA8" s="422"/>
      <c r="AB8" s="423"/>
      <c r="AC8" s="414"/>
      <c r="AD8" s="414"/>
      <c r="AE8" s="414"/>
      <c r="AF8" s="414"/>
      <c r="AG8" s="415"/>
    </row>
    <row r="9" spans="1:33" ht="27" customHeight="1">
      <c r="A9" s="404" t="s">
        <v>12</v>
      </c>
      <c r="B9" s="405"/>
      <c r="C9" s="405"/>
      <c r="D9" s="405"/>
      <c r="E9" s="408" t="s">
        <v>178</v>
      </c>
      <c r="F9" s="409"/>
      <c r="G9" s="410"/>
      <c r="H9" s="16"/>
      <c r="I9" s="400"/>
      <c r="J9" s="401"/>
      <c r="K9" s="401"/>
      <c r="L9" s="18" t="s">
        <v>13</v>
      </c>
      <c r="M9" s="400">
        <v>1</v>
      </c>
      <c r="N9" s="401"/>
      <c r="O9" s="401"/>
      <c r="P9" s="18" t="s">
        <v>13</v>
      </c>
      <c r="Q9" s="400">
        <v>1</v>
      </c>
      <c r="R9" s="401"/>
      <c r="S9" s="401"/>
      <c r="T9" s="18" t="s">
        <v>13</v>
      </c>
      <c r="U9" s="400">
        <v>2</v>
      </c>
      <c r="V9" s="401"/>
      <c r="W9" s="401"/>
      <c r="X9" s="18" t="s">
        <v>13</v>
      </c>
      <c r="Y9" s="418"/>
      <c r="Z9" s="419"/>
      <c r="AA9" s="419"/>
      <c r="AB9" s="420"/>
      <c r="AC9" s="408">
        <f aca="true" t="shared" si="0" ref="AC9:AC14">IF(SUM(M9,Q9,U9,Y9)=0,"",SUM(M9,Q9,U9,Y9))</f>
        <v>4</v>
      </c>
      <c r="AD9" s="409"/>
      <c r="AE9" s="409"/>
      <c r="AF9" s="409"/>
      <c r="AG9" s="20" t="s">
        <v>13</v>
      </c>
    </row>
    <row r="10" spans="1:33" ht="27" customHeight="1">
      <c r="A10" s="406"/>
      <c r="B10" s="407"/>
      <c r="C10" s="407"/>
      <c r="D10" s="407"/>
      <c r="E10" s="408" t="s">
        <v>179</v>
      </c>
      <c r="F10" s="409"/>
      <c r="G10" s="410"/>
      <c r="H10" s="16"/>
      <c r="I10" s="400"/>
      <c r="J10" s="401"/>
      <c r="K10" s="401"/>
      <c r="L10" s="18" t="s">
        <v>13</v>
      </c>
      <c r="M10" s="400"/>
      <c r="N10" s="401"/>
      <c r="O10" s="401"/>
      <c r="P10" s="18" t="s">
        <v>13</v>
      </c>
      <c r="Q10" s="400"/>
      <c r="R10" s="401"/>
      <c r="S10" s="401"/>
      <c r="T10" s="18" t="s">
        <v>13</v>
      </c>
      <c r="U10" s="400"/>
      <c r="V10" s="401"/>
      <c r="W10" s="401"/>
      <c r="X10" s="18" t="s">
        <v>13</v>
      </c>
      <c r="Y10" s="418"/>
      <c r="Z10" s="419"/>
      <c r="AA10" s="419"/>
      <c r="AB10" s="420"/>
      <c r="AC10" s="416">
        <f>IF(SUM(M10,Q10,U10,Y10)=0,"",SUM(M10,Q10,U10,Y10))</f>
      </c>
      <c r="AD10" s="417"/>
      <c r="AE10" s="417"/>
      <c r="AF10" s="417"/>
      <c r="AG10" s="20" t="s">
        <v>13</v>
      </c>
    </row>
    <row r="11" spans="1:33" ht="27" customHeight="1">
      <c r="A11" s="404" t="s">
        <v>14</v>
      </c>
      <c r="B11" s="425"/>
      <c r="C11" s="426"/>
      <c r="D11" s="427"/>
      <c r="E11" s="408" t="s">
        <v>178</v>
      </c>
      <c r="F11" s="409"/>
      <c r="G11" s="410"/>
      <c r="H11" s="16"/>
      <c r="I11" s="402"/>
      <c r="J11" s="403"/>
      <c r="K11" s="403"/>
      <c r="L11" s="18" t="s">
        <v>13</v>
      </c>
      <c r="M11" s="402">
        <v>7</v>
      </c>
      <c r="N11" s="403"/>
      <c r="O11" s="403"/>
      <c r="P11" s="18" t="s">
        <v>13</v>
      </c>
      <c r="Q11" s="400">
        <v>7</v>
      </c>
      <c r="R11" s="401"/>
      <c r="S11" s="401"/>
      <c r="T11" s="18" t="s">
        <v>13</v>
      </c>
      <c r="U11" s="400">
        <v>15</v>
      </c>
      <c r="V11" s="401"/>
      <c r="W11" s="401"/>
      <c r="X11" s="18" t="s">
        <v>13</v>
      </c>
      <c r="Y11" s="418"/>
      <c r="Z11" s="419"/>
      <c r="AA11" s="419"/>
      <c r="AB11" s="420"/>
      <c r="AC11" s="408">
        <f t="shared" si="0"/>
        <v>29</v>
      </c>
      <c r="AD11" s="409"/>
      <c r="AE11" s="409"/>
      <c r="AF11" s="409"/>
      <c r="AG11" s="20" t="s">
        <v>13</v>
      </c>
    </row>
    <row r="12" spans="1:33" ht="27" customHeight="1">
      <c r="A12" s="428"/>
      <c r="B12" s="429"/>
      <c r="C12" s="430"/>
      <c r="D12" s="431"/>
      <c r="E12" s="408" t="s">
        <v>179</v>
      </c>
      <c r="F12" s="409"/>
      <c r="G12" s="410"/>
      <c r="H12" s="16"/>
      <c r="I12" s="400"/>
      <c r="J12" s="401"/>
      <c r="K12" s="401"/>
      <c r="L12" s="18" t="s">
        <v>13</v>
      </c>
      <c r="M12" s="400"/>
      <c r="N12" s="401"/>
      <c r="O12" s="401"/>
      <c r="P12" s="18" t="s">
        <v>13</v>
      </c>
      <c r="Q12" s="400"/>
      <c r="R12" s="401"/>
      <c r="S12" s="401"/>
      <c r="T12" s="18" t="s">
        <v>13</v>
      </c>
      <c r="U12" s="400">
        <v>3</v>
      </c>
      <c r="V12" s="401"/>
      <c r="W12" s="401"/>
      <c r="X12" s="18" t="s">
        <v>13</v>
      </c>
      <c r="Y12" s="418"/>
      <c r="Z12" s="419"/>
      <c r="AA12" s="419"/>
      <c r="AB12" s="420"/>
      <c r="AC12" s="408">
        <f t="shared" si="0"/>
        <v>3</v>
      </c>
      <c r="AD12" s="409"/>
      <c r="AE12" s="409"/>
      <c r="AF12" s="409"/>
      <c r="AG12" s="20" t="s">
        <v>13</v>
      </c>
    </row>
    <row r="13" spans="1:33" ht="27" customHeight="1">
      <c r="A13" s="424" t="s">
        <v>15</v>
      </c>
      <c r="B13" s="409"/>
      <c r="C13" s="409"/>
      <c r="D13" s="409"/>
      <c r="E13" s="410"/>
      <c r="F13" s="410"/>
      <c r="G13" s="410"/>
      <c r="H13" s="16"/>
      <c r="I13" s="384">
        <f>IF(SUM(I9:K12)=0,"",SUM(I9:K12))</f>
      </c>
      <c r="J13" s="385"/>
      <c r="K13" s="385"/>
      <c r="L13" s="143" t="s">
        <v>13</v>
      </c>
      <c r="M13" s="384">
        <f>IF(SUM(M9:O12)=0,"",SUM(M9:O12))</f>
        <v>8</v>
      </c>
      <c r="N13" s="385"/>
      <c r="O13" s="385"/>
      <c r="P13" s="143" t="s">
        <v>13</v>
      </c>
      <c r="Q13" s="384">
        <f>IF(SUM(Q9:S12)=0,"",SUM(Q9:S12))</f>
        <v>8</v>
      </c>
      <c r="R13" s="385"/>
      <c r="S13" s="385"/>
      <c r="T13" s="143" t="s">
        <v>13</v>
      </c>
      <c r="U13" s="384">
        <f>IF(SUM(U9:W12)=0,"",SUM(U9:W12))</f>
        <v>20</v>
      </c>
      <c r="V13" s="385"/>
      <c r="W13" s="385"/>
      <c r="X13" s="143" t="s">
        <v>13</v>
      </c>
      <c r="Y13" s="441"/>
      <c r="Z13" s="442"/>
      <c r="AA13" s="442"/>
      <c r="AB13" s="443"/>
      <c r="AC13" s="408">
        <f t="shared" si="0"/>
        <v>36</v>
      </c>
      <c r="AD13" s="409"/>
      <c r="AE13" s="409"/>
      <c r="AF13" s="409"/>
      <c r="AG13" s="20" t="s">
        <v>13</v>
      </c>
    </row>
    <row r="14" spans="1:33" ht="27" customHeight="1">
      <c r="A14" s="424" t="s">
        <v>16</v>
      </c>
      <c r="B14" s="409"/>
      <c r="C14" s="409"/>
      <c r="D14" s="409"/>
      <c r="E14" s="410"/>
      <c r="F14" s="410"/>
      <c r="G14" s="410"/>
      <c r="H14" s="16"/>
      <c r="I14" s="386"/>
      <c r="J14" s="387"/>
      <c r="K14" s="387"/>
      <c r="L14" s="388"/>
      <c r="M14" s="391"/>
      <c r="N14" s="392"/>
      <c r="O14" s="392"/>
      <c r="P14" s="206" t="s">
        <v>13</v>
      </c>
      <c r="Q14" s="400">
        <v>8</v>
      </c>
      <c r="R14" s="401"/>
      <c r="S14" s="401"/>
      <c r="T14" s="18" t="s">
        <v>13</v>
      </c>
      <c r="U14" s="400">
        <v>8</v>
      </c>
      <c r="V14" s="401"/>
      <c r="W14" s="401"/>
      <c r="X14" s="18" t="s">
        <v>13</v>
      </c>
      <c r="Y14" s="400">
        <v>20</v>
      </c>
      <c r="Z14" s="401"/>
      <c r="AA14" s="401"/>
      <c r="AB14" s="22" t="s">
        <v>13</v>
      </c>
      <c r="AC14" s="408">
        <f t="shared" si="0"/>
        <v>36</v>
      </c>
      <c r="AD14" s="409"/>
      <c r="AE14" s="409"/>
      <c r="AF14" s="409"/>
      <c r="AG14" s="20" t="s">
        <v>13</v>
      </c>
    </row>
    <row r="15" spans="1:33" ht="27" customHeight="1">
      <c r="A15" s="444" t="s">
        <v>17</v>
      </c>
      <c r="B15" s="445"/>
      <c r="C15" s="445"/>
      <c r="D15" s="445"/>
      <c r="E15" s="446"/>
      <c r="F15" s="446"/>
      <c r="G15" s="446"/>
      <c r="H15" s="17"/>
      <c r="I15" s="389"/>
      <c r="J15" s="390"/>
      <c r="K15" s="390"/>
      <c r="L15" s="19" t="s">
        <v>13</v>
      </c>
      <c r="M15" s="389">
        <v>8</v>
      </c>
      <c r="N15" s="390"/>
      <c r="O15" s="390"/>
      <c r="P15" s="19" t="s">
        <v>13</v>
      </c>
      <c r="Q15" s="389">
        <v>7</v>
      </c>
      <c r="R15" s="390"/>
      <c r="S15" s="390"/>
      <c r="T15" s="19" t="s">
        <v>13</v>
      </c>
      <c r="U15" s="389">
        <v>20</v>
      </c>
      <c r="V15" s="390"/>
      <c r="W15" s="390"/>
      <c r="X15" s="19" t="s">
        <v>13</v>
      </c>
      <c r="Y15" s="447"/>
      <c r="Z15" s="448"/>
      <c r="AA15" s="448"/>
      <c r="AB15" s="449"/>
      <c r="AC15" s="450">
        <f>IF(SUM(M15,Q15,U15,I15)=0,"",SUM(M15,Q15,U15,I15))</f>
        <v>35</v>
      </c>
      <c r="AD15" s="445"/>
      <c r="AE15" s="445"/>
      <c r="AF15" s="445"/>
      <c r="AG15" s="21" t="s">
        <v>13</v>
      </c>
    </row>
    <row r="16" spans="1:33" ht="19.5" customHeight="1">
      <c r="A16" s="451" t="s">
        <v>194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</row>
    <row r="17" spans="1:33" ht="27" customHeight="1">
      <c r="A17" s="453" t="s">
        <v>18</v>
      </c>
      <c r="B17" s="454"/>
      <c r="C17" s="454"/>
      <c r="D17" s="454"/>
      <c r="E17" s="25"/>
      <c r="F17" s="25"/>
      <c r="G17" s="25"/>
      <c r="H17" s="25"/>
      <c r="I17" s="393"/>
      <c r="J17" s="394"/>
      <c r="K17" s="394"/>
      <c r="L17" s="395"/>
      <c r="M17" s="455"/>
      <c r="N17" s="456"/>
      <c r="O17" s="456"/>
      <c r="P17" s="24" t="s">
        <v>19</v>
      </c>
      <c r="Q17" s="455"/>
      <c r="R17" s="456"/>
      <c r="S17" s="456"/>
      <c r="T17" s="24" t="s">
        <v>19</v>
      </c>
      <c r="U17" s="455"/>
      <c r="V17" s="456"/>
      <c r="W17" s="456"/>
      <c r="X17" s="24" t="s">
        <v>19</v>
      </c>
      <c r="Y17" s="455"/>
      <c r="Z17" s="456"/>
      <c r="AA17" s="456"/>
      <c r="AB17" s="24" t="s">
        <v>19</v>
      </c>
      <c r="AC17" s="457">
        <f>IF(SUM(M17,Q17,U17,Y17)=0,"",SUM(M17,Q17,U17,Y17))</f>
      </c>
      <c r="AD17" s="454"/>
      <c r="AE17" s="454"/>
      <c r="AF17" s="454"/>
      <c r="AG17" s="26" t="s">
        <v>19</v>
      </c>
    </row>
    <row r="18" spans="1:33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7" customHeight="1">
      <c r="A19" s="465" t="s">
        <v>20</v>
      </c>
      <c r="B19" s="466"/>
      <c r="C19" s="466"/>
      <c r="D19" s="467"/>
      <c r="E19" s="468"/>
      <c r="F19" s="458"/>
      <c r="G19" s="458" t="s">
        <v>195</v>
      </c>
      <c r="H19" s="458"/>
      <c r="I19" s="458"/>
      <c r="J19" s="458"/>
      <c r="K19" s="458"/>
      <c r="L19" s="458"/>
      <c r="M19" s="458"/>
      <c r="N19" s="458"/>
      <c r="O19" s="458"/>
      <c r="P19" s="460">
        <v>17</v>
      </c>
      <c r="Q19" s="460"/>
      <c r="R19" s="458" t="s">
        <v>21</v>
      </c>
      <c r="S19" s="23"/>
      <c r="T19" s="460">
        <v>17</v>
      </c>
      <c r="U19" s="460"/>
      <c r="V19" s="458" t="s">
        <v>22</v>
      </c>
      <c r="W19" s="458"/>
      <c r="X19" s="509" t="s">
        <v>125</v>
      </c>
      <c r="Y19" s="510"/>
      <c r="Z19" s="511"/>
      <c r="AA19" s="129" t="s">
        <v>127</v>
      </c>
      <c r="AB19" s="130"/>
      <c r="AC19" s="130"/>
      <c r="AD19" s="130"/>
      <c r="AE19" s="130"/>
      <c r="AF19" s="133"/>
      <c r="AG19" s="131" t="s">
        <v>126</v>
      </c>
    </row>
    <row r="20" spans="1:33" ht="27" customHeight="1">
      <c r="A20" s="462" t="s">
        <v>23</v>
      </c>
      <c r="B20" s="463"/>
      <c r="C20" s="463"/>
      <c r="D20" s="464"/>
      <c r="E20" s="46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61"/>
      <c r="Q20" s="461"/>
      <c r="R20" s="459"/>
      <c r="S20" s="27"/>
      <c r="T20" s="461"/>
      <c r="U20" s="461"/>
      <c r="V20" s="459"/>
      <c r="W20" s="459"/>
      <c r="X20" s="512"/>
      <c r="Y20" s="513"/>
      <c r="Z20" s="514"/>
      <c r="AA20" s="515" t="s">
        <v>128</v>
      </c>
      <c r="AB20" s="516"/>
      <c r="AC20" s="516"/>
      <c r="AD20" s="516"/>
      <c r="AE20" s="516"/>
      <c r="AF20" s="133">
        <v>1</v>
      </c>
      <c r="AG20" s="131" t="s">
        <v>126</v>
      </c>
    </row>
    <row r="21" spans="1:33" ht="27" customHeight="1">
      <c r="A21" s="468" t="s">
        <v>24</v>
      </c>
      <c r="B21" s="458"/>
      <c r="C21" s="458"/>
      <c r="D21" s="487"/>
      <c r="E21" s="489" t="s">
        <v>302</v>
      </c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91" t="s">
        <v>25</v>
      </c>
      <c r="S21" s="492"/>
      <c r="T21" s="489" t="s">
        <v>303</v>
      </c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95"/>
    </row>
    <row r="22" spans="1:33" ht="27" customHeight="1">
      <c r="A22" s="469"/>
      <c r="B22" s="459"/>
      <c r="C22" s="459"/>
      <c r="D22" s="488"/>
      <c r="E22" s="490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93"/>
      <c r="S22" s="494"/>
      <c r="T22" s="496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8"/>
    </row>
    <row r="23" spans="1:33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2"/>
      <c r="U23" s="2"/>
      <c r="V23" s="2"/>
      <c r="W23" s="2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4.25">
      <c r="A24" s="499" t="s">
        <v>32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</row>
    <row r="25" spans="1:33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 customHeight="1">
      <c r="A26" s="500" t="s">
        <v>1</v>
      </c>
      <c r="B26" s="501"/>
      <c r="C26" s="502"/>
      <c r="D26" s="526" t="s">
        <v>234</v>
      </c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8"/>
      <c r="U26" s="500" t="s">
        <v>26</v>
      </c>
      <c r="V26" s="535"/>
      <c r="W26" s="537" t="s">
        <v>306</v>
      </c>
      <c r="X26" s="538"/>
      <c r="Y26" s="538"/>
      <c r="Z26" s="538"/>
      <c r="AA26" s="538"/>
      <c r="AB26" s="538"/>
      <c r="AC26" s="538"/>
      <c r="AD26" s="538"/>
      <c r="AE26" s="538"/>
      <c r="AF26" s="538"/>
      <c r="AG26" s="539"/>
    </row>
    <row r="27" spans="1:33" ht="12.75" customHeight="1">
      <c r="A27" s="503"/>
      <c r="B27" s="504"/>
      <c r="C27" s="505"/>
      <c r="D27" s="529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1"/>
      <c r="U27" s="503"/>
      <c r="V27" s="536"/>
      <c r="W27" s="540"/>
      <c r="X27" s="541"/>
      <c r="Y27" s="541"/>
      <c r="Z27" s="541"/>
      <c r="AA27" s="541"/>
      <c r="AB27" s="541"/>
      <c r="AC27" s="541"/>
      <c r="AD27" s="541"/>
      <c r="AE27" s="541"/>
      <c r="AF27" s="541"/>
      <c r="AG27" s="542"/>
    </row>
    <row r="28" spans="1:33" ht="12.75" customHeight="1">
      <c r="A28" s="503"/>
      <c r="B28" s="504"/>
      <c r="C28" s="505"/>
      <c r="D28" s="529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1"/>
      <c r="U28" s="503" t="s">
        <v>27</v>
      </c>
      <c r="V28" s="536"/>
      <c r="W28" s="517" t="s">
        <v>307</v>
      </c>
      <c r="X28" s="518"/>
      <c r="Y28" s="518"/>
      <c r="Z28" s="518"/>
      <c r="AA28" s="518"/>
      <c r="AB28" s="518"/>
      <c r="AC28" s="518"/>
      <c r="AD28" s="518"/>
      <c r="AE28" s="518"/>
      <c r="AF28" s="518"/>
      <c r="AG28" s="519"/>
    </row>
    <row r="29" spans="1:33" ht="12.75" customHeight="1">
      <c r="A29" s="506"/>
      <c r="B29" s="507"/>
      <c r="C29" s="508"/>
      <c r="D29" s="532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4"/>
      <c r="U29" s="506"/>
      <c r="V29" s="543"/>
      <c r="W29" s="520"/>
      <c r="X29" s="521"/>
      <c r="Y29" s="521"/>
      <c r="Z29" s="521"/>
      <c r="AA29" s="521"/>
      <c r="AB29" s="521"/>
      <c r="AC29" s="521"/>
      <c r="AD29" s="521"/>
      <c r="AE29" s="521"/>
      <c r="AF29" s="521"/>
      <c r="AG29" s="522"/>
    </row>
    <row r="30" spans="1:33" ht="16.5" customHeight="1">
      <c r="A30" s="470" t="s">
        <v>2</v>
      </c>
      <c r="B30" s="470"/>
      <c r="C30" s="470"/>
      <c r="D30" s="5"/>
      <c r="E30" s="6" t="s">
        <v>28</v>
      </c>
      <c r="F30" s="523" t="s">
        <v>304</v>
      </c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7"/>
      <c r="R30" s="7"/>
      <c r="S30" s="7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6.5" customHeight="1">
      <c r="A31" s="470"/>
      <c r="B31" s="470"/>
      <c r="C31" s="470"/>
      <c r="D31" s="9"/>
      <c r="E31" s="524" t="s">
        <v>305</v>
      </c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</row>
    <row r="32" spans="1:33" ht="16.5" customHeight="1">
      <c r="A32" s="471"/>
      <c r="B32" s="471"/>
      <c r="C32" s="471"/>
      <c r="D32" s="10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</row>
    <row r="33" spans="1:33" ht="16.5" customHeight="1">
      <c r="A33" s="470" t="s">
        <v>29</v>
      </c>
      <c r="B33" s="470"/>
      <c r="C33" s="470"/>
      <c r="D33" s="472" t="s">
        <v>250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28"/>
      <c r="Q33" s="28"/>
      <c r="R33" s="29"/>
      <c r="S33" s="478" t="s">
        <v>30</v>
      </c>
      <c r="T33" s="479"/>
      <c r="U33" s="479"/>
      <c r="V33" s="484" t="s">
        <v>280</v>
      </c>
      <c r="W33" s="484"/>
      <c r="X33" s="484"/>
      <c r="Y33" s="484"/>
      <c r="Z33" s="484"/>
      <c r="AA33" s="484"/>
      <c r="AB33" s="484"/>
      <c r="AC33" s="484"/>
      <c r="AD33" s="484"/>
      <c r="AE33" s="34"/>
      <c r="AF33" s="34"/>
      <c r="AG33" s="35"/>
    </row>
    <row r="34" spans="1:33" ht="16.5" customHeight="1">
      <c r="A34" s="470"/>
      <c r="B34" s="470"/>
      <c r="C34" s="470"/>
      <c r="D34" s="474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30" t="s">
        <v>31</v>
      </c>
      <c r="Q34" s="30"/>
      <c r="R34" s="31"/>
      <c r="S34" s="480"/>
      <c r="T34" s="481"/>
      <c r="U34" s="481"/>
      <c r="V34" s="485"/>
      <c r="W34" s="485"/>
      <c r="X34" s="485"/>
      <c r="Y34" s="485"/>
      <c r="Z34" s="485"/>
      <c r="AA34" s="485"/>
      <c r="AB34" s="485"/>
      <c r="AC34" s="485"/>
      <c r="AD34" s="485"/>
      <c r="AE34" s="30" t="s">
        <v>31</v>
      </c>
      <c r="AF34" s="30"/>
      <c r="AG34" s="36"/>
    </row>
    <row r="35" spans="1:33" ht="16.5" customHeight="1">
      <c r="A35" s="471"/>
      <c r="B35" s="471"/>
      <c r="C35" s="471"/>
      <c r="D35" s="476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32"/>
      <c r="Q35" s="32"/>
      <c r="R35" s="33"/>
      <c r="S35" s="482"/>
      <c r="T35" s="483"/>
      <c r="U35" s="483"/>
      <c r="V35" s="486"/>
      <c r="W35" s="486"/>
      <c r="X35" s="486"/>
      <c r="Y35" s="486"/>
      <c r="Z35" s="486"/>
      <c r="AA35" s="486"/>
      <c r="AB35" s="486"/>
      <c r="AC35" s="486"/>
      <c r="AD35" s="486"/>
      <c r="AE35" s="32"/>
      <c r="AF35" s="32"/>
      <c r="AG35" s="37"/>
    </row>
    <row r="37" spans="1:33" ht="13.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</row>
    <row r="38" spans="1:33" ht="13.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</row>
    <row r="39" spans="1:33" ht="13.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</sheetData>
  <sheetProtection/>
  <mergeCells count="103">
    <mergeCell ref="X19:Z20"/>
    <mergeCell ref="AA20:AE20"/>
    <mergeCell ref="W28:AG29"/>
    <mergeCell ref="A30:C32"/>
    <mergeCell ref="F30:P30"/>
    <mergeCell ref="E31:AG32"/>
    <mergeCell ref="D26:T29"/>
    <mergeCell ref="U26:V27"/>
    <mergeCell ref="W26:AG27"/>
    <mergeCell ref="U28:V29"/>
    <mergeCell ref="A33:C35"/>
    <mergeCell ref="D33:O35"/>
    <mergeCell ref="S33:U35"/>
    <mergeCell ref="V33:AD35"/>
    <mergeCell ref="A21:D22"/>
    <mergeCell ref="E21:Q22"/>
    <mergeCell ref="R21:S22"/>
    <mergeCell ref="T21:AG22"/>
    <mergeCell ref="A24:AG24"/>
    <mergeCell ref="A26:C29"/>
    <mergeCell ref="R19:R20"/>
    <mergeCell ref="T19:U20"/>
    <mergeCell ref="V19:W20"/>
    <mergeCell ref="A20:D20"/>
    <mergeCell ref="A19:D19"/>
    <mergeCell ref="E19:F20"/>
    <mergeCell ref="G19:O20"/>
    <mergeCell ref="P19:Q20"/>
    <mergeCell ref="A16:AG16"/>
    <mergeCell ref="A17:D17"/>
    <mergeCell ref="M17:O17"/>
    <mergeCell ref="Q17:S17"/>
    <mergeCell ref="U17:W17"/>
    <mergeCell ref="Y17:AA17"/>
    <mergeCell ref="AC17:AF17"/>
    <mergeCell ref="AC14:AF14"/>
    <mergeCell ref="A15:G15"/>
    <mergeCell ref="M15:O15"/>
    <mergeCell ref="Q15:S15"/>
    <mergeCell ref="U15:W15"/>
    <mergeCell ref="Y15:AB15"/>
    <mergeCell ref="AC15:AF15"/>
    <mergeCell ref="A14:G14"/>
    <mergeCell ref="Q14:S14"/>
    <mergeCell ref="U14:W14"/>
    <mergeCell ref="AC12:AF12"/>
    <mergeCell ref="AC11:AF11"/>
    <mergeCell ref="Q13:S13"/>
    <mergeCell ref="U13:W13"/>
    <mergeCell ref="Y13:AB13"/>
    <mergeCell ref="AC13:AF13"/>
    <mergeCell ref="Q12:S12"/>
    <mergeCell ref="U12:W12"/>
    <mergeCell ref="Y14:AA14"/>
    <mergeCell ref="A13:G13"/>
    <mergeCell ref="M13:O13"/>
    <mergeCell ref="A11:D12"/>
    <mergeCell ref="M12:O12"/>
    <mergeCell ref="A1:AG1"/>
    <mergeCell ref="A2:AG2"/>
    <mergeCell ref="A3:AG3"/>
    <mergeCell ref="A5:AG5"/>
    <mergeCell ref="A7:D8"/>
    <mergeCell ref="E12:G12"/>
    <mergeCell ref="M9:O9"/>
    <mergeCell ref="Y12:AB12"/>
    <mergeCell ref="Y9:AB9"/>
    <mergeCell ref="Q8:T8"/>
    <mergeCell ref="Y10:AB10"/>
    <mergeCell ref="I12:K12"/>
    <mergeCell ref="AC10:AF10"/>
    <mergeCell ref="Y7:AB7"/>
    <mergeCell ref="E11:G11"/>
    <mergeCell ref="M11:O11"/>
    <mergeCell ref="Q11:S11"/>
    <mergeCell ref="U11:W11"/>
    <mergeCell ref="Y11:AB11"/>
    <mergeCell ref="U8:X8"/>
    <mergeCell ref="Y8:AB8"/>
    <mergeCell ref="AC9:AF9"/>
    <mergeCell ref="M7:P7"/>
    <mergeCell ref="Q7:T7"/>
    <mergeCell ref="U7:X7"/>
    <mergeCell ref="AC7:AG8"/>
    <mergeCell ref="M8:P8"/>
    <mergeCell ref="Q9:S9"/>
    <mergeCell ref="A9:D10"/>
    <mergeCell ref="E9:G9"/>
    <mergeCell ref="E10:G10"/>
    <mergeCell ref="M10:O10"/>
    <mergeCell ref="U9:W9"/>
    <mergeCell ref="Q10:S10"/>
    <mergeCell ref="U10:W10"/>
    <mergeCell ref="I13:K13"/>
    <mergeCell ref="I14:L14"/>
    <mergeCell ref="I15:K15"/>
    <mergeCell ref="M14:O14"/>
    <mergeCell ref="I17:L17"/>
    <mergeCell ref="I7:L7"/>
    <mergeCell ref="I8:L8"/>
    <mergeCell ref="I9:K9"/>
    <mergeCell ref="I10:K10"/>
    <mergeCell ref="I11:K11"/>
  </mergeCells>
  <printOptions horizontalCentered="1"/>
  <pageMargins left="0.71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福井県教育庁</cp:lastModifiedBy>
  <cp:lastPrinted>2016-05-15T21:11:33Z</cp:lastPrinted>
  <dcterms:created xsi:type="dcterms:W3CDTF">2009-05-14T01:23:05Z</dcterms:created>
  <dcterms:modified xsi:type="dcterms:W3CDTF">2016-05-25T00:01:47Z</dcterms:modified>
  <cp:category/>
  <cp:version/>
  <cp:contentType/>
  <cp:contentStatus/>
</cp:coreProperties>
</file>