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365" activeTab="0"/>
  </bookViews>
  <sheets>
    <sheet name="①練習メニュー(例)" sheetId="1" r:id="rId1"/>
    <sheet name="②ﾎﾞｰﾄﾞ記入例" sheetId="2" r:id="rId2"/>
    <sheet name="③出欠一覧(例" sheetId="3" r:id="rId3"/>
  </sheets>
  <definedNames>
    <definedName name="_xlnm.Print_Area" localSheetId="0">'①練習メニュー(例)'!$B$1:$W$74</definedName>
    <definedName name="_xlnm.Print_Area" localSheetId="1">'②ﾎﾞｰﾄﾞ記入例'!$A$1:$S$32</definedName>
    <definedName name="_xlnm.Print_Area" localSheetId="2">'③出欠一覧(例'!$A$1:$AF$38</definedName>
  </definedNames>
  <calcPr fullCalcOnLoad="1"/>
</workbook>
</file>

<file path=xl/comments1.xml><?xml version="1.0" encoding="utf-8"?>
<comments xmlns="http://schemas.openxmlformats.org/spreadsheetml/2006/main">
  <authors>
    <author>ohno-n</author>
  </authors>
  <commentList>
    <comment ref="E13" authorId="0">
      <text>
        <r>
          <rPr>
            <b/>
            <sz val="9"/>
            <rFont val="ＭＳ Ｐゴシック"/>
            <family val="3"/>
          </rPr>
          <t>パワーマックスの負荷値</t>
        </r>
        <r>
          <rPr>
            <sz val="9"/>
            <rFont val="ＭＳ Ｐゴシック"/>
            <family val="3"/>
          </rPr>
          <t xml:space="preserve">
</t>
        </r>
      </text>
    </comment>
    <comment ref="E14" authorId="0">
      <text>
        <r>
          <rPr>
            <b/>
            <sz val="9"/>
            <rFont val="ＭＳ Ｐゴシック"/>
            <family val="3"/>
          </rPr>
          <t>パワーマックスの入力時間。
(例)30秒間全力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ローラーの走行距離
</t>
        </r>
      </text>
    </comment>
    <comment ref="E17" authorId="0">
      <text>
        <r>
          <rPr>
            <b/>
            <sz val="9"/>
            <rFont val="ＭＳ Ｐゴシック"/>
            <family val="3"/>
          </rPr>
          <t>パワーマックスの実施時間</t>
        </r>
      </text>
    </comment>
    <comment ref="D17" authorId="0">
      <text>
        <r>
          <rPr>
            <b/>
            <sz val="9"/>
            <rFont val="ＭＳ Ｐゴシック"/>
            <family val="3"/>
          </rPr>
          <t>40・45・50km/hでﾛｰﾗｰ
実施時の終了時間</t>
        </r>
      </text>
    </comment>
    <comment ref="Q17" authorId="0">
      <text>
        <r>
          <rPr>
            <b/>
            <sz val="9"/>
            <rFont val="ＭＳ Ｐゴシック"/>
            <family val="3"/>
          </rPr>
          <t>40・45・50km/hでﾛｰﾗｰ
実施時のﾄﾚｰﾆﾝｸﾞ終了時間</t>
        </r>
        <r>
          <rPr>
            <sz val="9"/>
            <rFont val="ＭＳ Ｐゴシック"/>
            <family val="3"/>
          </rPr>
          <t xml:space="preserve">
</t>
        </r>
      </text>
    </comment>
    <comment ref="Q13" authorId="0">
      <text>
        <r>
          <rPr>
            <b/>
            <sz val="9"/>
            <rFont val="ＭＳ Ｐゴシック"/>
            <family val="3"/>
          </rPr>
          <t>例１のﾛｰﾗｰ走行距離</t>
        </r>
        <r>
          <rPr>
            <sz val="9"/>
            <rFont val="ＭＳ Ｐゴシック"/>
            <family val="3"/>
          </rPr>
          <t xml:space="preserve">
</t>
        </r>
      </text>
    </comment>
    <comment ref="F40" authorId="0">
      <text>
        <r>
          <rPr>
            <b/>
            <sz val="16"/>
            <rFont val="ＭＳ Ｐゴシック"/>
            <family val="3"/>
          </rPr>
          <t>ﾊﾟﾜｰﾏｯｸｽのｲﾝﾀｰﾊﾞﾙ時間</t>
        </r>
      </text>
    </comment>
    <comment ref="F48" authorId="0">
      <text>
        <r>
          <rPr>
            <b/>
            <sz val="16"/>
            <rFont val="ＭＳ Ｐゴシック"/>
            <family val="3"/>
          </rPr>
          <t>ﾊﾟﾜｰﾏｯｸｽのｲﾝﾀｰﾊﾞﾙ時間</t>
        </r>
      </text>
    </comment>
  </commentList>
</comments>
</file>

<file path=xl/comments2.xml><?xml version="1.0" encoding="utf-8"?>
<comments xmlns="http://schemas.openxmlformats.org/spreadsheetml/2006/main">
  <authors>
    <author>ohno-n</author>
  </authors>
  <commentList>
    <comment ref="E15" authorId="0">
      <text>
        <r>
          <rPr>
            <b/>
            <sz val="18"/>
            <rFont val="ＭＳ Ｐゴシック"/>
            <family val="3"/>
          </rPr>
          <t>パワーマックスの全力もがきの、平均出力を選手に記入させる。</t>
        </r>
      </text>
    </comment>
    <comment ref="D15" authorId="0">
      <text>
        <r>
          <rPr>
            <b/>
            <sz val="18"/>
            <rFont val="ＭＳ Ｐゴシック"/>
            <family val="3"/>
          </rPr>
          <t>スピードメーターの積算距離(ODO)を選手に記録させる。</t>
        </r>
      </text>
    </comment>
    <comment ref="N15" authorId="0">
      <text>
        <r>
          <rPr>
            <b/>
            <sz val="16"/>
            <rFont val="ＭＳ Ｐゴシック"/>
            <family val="3"/>
          </rPr>
          <t>練習終了後に、メーターの積算距離(ODO)を選手に記録させる。</t>
        </r>
        <r>
          <rPr>
            <sz val="9"/>
            <rFont val="ＭＳ Ｐゴシック"/>
            <family val="3"/>
          </rPr>
          <t xml:space="preserve">
</t>
        </r>
      </text>
    </comment>
    <comment ref="F15" authorId="0">
      <text>
        <r>
          <rPr>
            <b/>
            <sz val="16"/>
            <rFont val="ＭＳ Ｐゴシック"/>
            <family val="3"/>
          </rPr>
          <t>ローラー走行後は、確認のため、欄に○を記入する。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ohno-n</author>
  </authors>
  <commentList>
    <comment ref="E7" authorId="0">
      <text>
        <r>
          <rPr>
            <b/>
            <sz val="16"/>
            <rFont val="ＭＳ Ｐゴシック"/>
            <family val="3"/>
          </rPr>
          <t>積算距離を記録していく。</t>
        </r>
      </text>
    </comment>
    <comment ref="I7" authorId="0">
      <text>
        <r>
          <rPr>
            <b/>
            <sz val="16"/>
            <rFont val="ＭＳ Ｐゴシック"/>
            <family val="3"/>
          </rPr>
          <t>パワーマックスを実施しない日は、前日の積算を記録。</t>
        </r>
      </text>
    </comment>
    <comment ref="Q7" authorId="0">
      <text>
        <r>
          <rPr>
            <b/>
            <sz val="16"/>
            <rFont val="ＭＳ Ｐゴシック"/>
            <family val="3"/>
          </rPr>
          <t>欠席した場合は×を入力する。</t>
        </r>
        <r>
          <rPr>
            <sz val="16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<sst xmlns="http://schemas.openxmlformats.org/spreadsheetml/2006/main" count="732" uniqueCount="132">
  <si>
    <t>○</t>
  </si>
  <si>
    <t>選手名</t>
  </si>
  <si>
    <t>ﾛｰﾗｰ</t>
  </si>
  <si>
    <t>Pmax</t>
  </si>
  <si>
    <t>40km/h</t>
  </si>
  <si>
    <t>45km/h</t>
  </si>
  <si>
    <t>50km/h</t>
  </si>
  <si>
    <t>Pmax</t>
  </si>
  <si>
    <t>○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</si>
  <si>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</si>
  <si>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</si>
  <si>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</si>
  <si>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</si>
  <si>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</si>
  <si>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</si>
  <si>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</si>
  <si>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</si>
  <si>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</si>
  <si>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</si>
  <si>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</si>
  <si>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日</t>
  </si>
  <si>
    <t>距　離</t>
  </si>
  <si>
    <t>15分以内</t>
  </si>
  <si>
    <t>30分以内</t>
  </si>
  <si>
    <t>8分以内</t>
  </si>
  <si>
    <t>休養日</t>
  </si>
  <si>
    <t>／</t>
  </si>
  <si>
    <t>×</t>
  </si>
  <si>
    <t>○</t>
  </si>
  <si>
    <t>／</t>
  </si>
  <si>
    <t>土</t>
  </si>
  <si>
    <t>日</t>
  </si>
  <si>
    <t>月</t>
  </si>
  <si>
    <t>1月距離
順位</t>
  </si>
  <si>
    <t>1月設定
距離合計</t>
  </si>
  <si>
    <t>積算距離</t>
  </si>
  <si>
    <t>走行距離</t>
  </si>
  <si>
    <t>出　欠</t>
  </si>
  <si>
    <t>時間計</t>
  </si>
  <si>
    <t>ﾛｰﾗｰ</t>
  </si>
  <si>
    <t>Pmax</t>
  </si>
  <si>
    <t>40km/h</t>
  </si>
  <si>
    <t>45km/h</t>
  </si>
  <si>
    <t>50km/h</t>
  </si>
  <si>
    <t>ｽﾋﾟｰﾄﾞﾒｰﾀｰの目安及び
Pmaxの時間</t>
  </si>
  <si>
    <t>Pmax</t>
  </si>
  <si>
    <t>距離・負荷</t>
  </si>
  <si>
    <t>実施時間</t>
  </si>
  <si>
    <t>実施種目</t>
  </si>
  <si>
    <t>10km減</t>
  </si>
  <si>
    <t>【１】パターン　負荷減少　→　実施時間増大</t>
  </si>
  <si>
    <t>【２】パターン　負荷減少　→　実施時間増大</t>
  </si>
  <si>
    <t>【３】パターン　負荷増大　→　実施時間減少</t>
  </si>
  <si>
    <t>【４】パターン　負荷増大　→　負荷減少　→　実施時間減少</t>
  </si>
  <si>
    <t>【５】パターン　負荷増大　→実施時間減少</t>
  </si>
  <si>
    <t>【６】パターン　負荷一定　→　実施時間一定</t>
  </si>
  <si>
    <t>【７】パターン　負荷増大　→実施時間減少</t>
  </si>
  <si>
    <t>【８】パターン　負荷増大(3.0→4.0→5.0)実施時間減少(2ｾｯﾄ)　＋高負荷(6.0-20S)×2</t>
  </si>
  <si>
    <t>冬期間のパワーマックスとローラー台を使用したトレーニング例</t>
  </si>
  <si>
    <t>①</t>
  </si>
  <si>
    <t>②</t>
  </si>
  <si>
    <t>③</t>
  </si>
  <si>
    <t>④</t>
  </si>
  <si>
    <t>⑤</t>
  </si>
  <si>
    <t>⑥</t>
  </si>
  <si>
    <t>ローラーで10kmのアップを行ってから、パワーマックスのメニューを消化していく。</t>
  </si>
  <si>
    <t>開始時の気温が低い場合は、ランニングや筋力トレーニングを30分程度実施してからローラーを始める。</t>
  </si>
  <si>
    <t>ロードレーサーの積算距離を『開始距離』と『終了距離』を記録して、走行距離を記録する。</t>
  </si>
  <si>
    <t>練習参加の出欠と、走行距離をまとめて、１ヶ月毎の練習内容を選手に公開する。</t>
  </si>
  <si>
    <t>⑦</t>
  </si>
  <si>
    <t>2014全国高体連自転車競技部専門部トレーニング結果一覧表（例)</t>
  </si>
  <si>
    <t>選手A</t>
  </si>
  <si>
    <t>選手B</t>
  </si>
  <si>
    <t>選手C</t>
  </si>
  <si>
    <t>選手D</t>
  </si>
  <si>
    <t>選手E</t>
  </si>
  <si>
    <t>選手F</t>
  </si>
  <si>
    <t>選手G</t>
  </si>
  <si>
    <t>選手H</t>
  </si>
  <si>
    <t>選手I</t>
  </si>
  <si>
    <t>選手J</t>
  </si>
  <si>
    <t>○</t>
  </si>
  <si>
    <t>○</t>
  </si>
  <si>
    <t>新年休</t>
  </si>
  <si>
    <t>／</t>
  </si>
  <si>
    <t>／</t>
  </si>
  <si>
    <t>×</t>
  </si>
  <si>
    <t>ホワイトボードを準備して、パワーマックスとローラーの記録をする。●個人練習の距離も積算する。</t>
  </si>
  <si>
    <t>○</t>
  </si>
  <si>
    <t>／</t>
  </si>
  <si>
    <t>／</t>
  </si>
  <si>
    <t>×</t>
  </si>
  <si>
    <t>○</t>
  </si>
  <si>
    <t>休養日・休業日</t>
  </si>
  <si>
    <t>○欠席・△講習等</t>
  </si>
  <si>
    <t>△</t>
  </si>
  <si>
    <t>2014全国高体連自転車競技部専門部　トレーニング結果記録ボード記入例</t>
  </si>
  <si>
    <t>○○高校自転車競技部</t>
  </si>
  <si>
    <t>2014年02月15日（土）</t>
  </si>
  <si>
    <t>○○大会まであと</t>
  </si>
  <si>
    <t>ODO開始距離</t>
  </si>
  <si>
    <t>選手A</t>
  </si>
  <si>
    <t>選手B</t>
  </si>
  <si>
    <t>選手C</t>
  </si>
  <si>
    <t>選手D</t>
  </si>
  <si>
    <t>選手E</t>
  </si>
  <si>
    <t>選手F</t>
  </si>
  <si>
    <t>選手G</t>
  </si>
  <si>
    <t>選手H</t>
  </si>
  <si>
    <t>選手I</t>
  </si>
  <si>
    <t>選手J</t>
  </si>
  <si>
    <t>ﾛｰﾗｰ</t>
  </si>
  <si>
    <t>Pmax</t>
  </si>
  <si>
    <t>ODO終了距離</t>
  </si>
  <si>
    <t>○</t>
  </si>
  <si>
    <t>練習開始と、練習終了時に、積算距離を選手に記入させる。</t>
  </si>
  <si>
    <t>パワーマックスの平均出力(数値)と、ローラー終了（　○　)後に選手に記入させる。</t>
  </si>
  <si>
    <t>積算距離を、出欠一覧に入力して、１ヶ月の走行距離を記録する。</t>
  </si>
  <si>
    <t>数値・○</t>
  </si>
  <si>
    <t>ｽﾋﾟｰﾄﾞﾒｰﾀｰの目安
及びPmaxの時間</t>
  </si>
  <si>
    <t>例　2</t>
  </si>
  <si>
    <r>
      <t>１ヶ月ことの「</t>
    </r>
    <r>
      <rPr>
        <b/>
        <u val="single"/>
        <sz val="16"/>
        <color indexed="8"/>
        <rFont val="ＭＳ Ｐゴシック"/>
        <family val="3"/>
      </rPr>
      <t>日程表」</t>
    </r>
    <r>
      <rPr>
        <sz val="16"/>
        <color indexed="8"/>
        <rFont val="ＭＳ Ｐゴシック"/>
        <family val="3"/>
      </rPr>
      <t>を作成して、トレーニング内容を下記の「　１ ～ ８　」の中から選んで選手に印刷して連絡する。</t>
    </r>
  </si>
  <si>
    <t>例1</t>
  </si>
  <si>
    <t>例2</t>
  </si>
  <si>
    <t>例3</t>
  </si>
  <si>
    <t>例4</t>
  </si>
  <si>
    <t>例5</t>
  </si>
  <si>
    <t>例6</t>
  </si>
  <si>
    <t>例7</t>
  </si>
  <si>
    <t>例8</t>
  </si>
  <si>
    <t>ローラー台と、ロードレーサー(スピードメーター装着）を準備する。</t>
  </si>
  <si>
    <t>予定時間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</si>
</sst>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(&quot;aaa&quot;曜日)&quot;"/>
    <numFmt numFmtId="178" formatCode="#.#\'\k\p\'"/>
    <numFmt numFmtId="179" formatCode="#\'\k\p\'"/>
    <numFmt numFmtId="180" formatCode="#&quot;kp&quot;"/>
    <numFmt numFmtId="181" formatCode="#.0&quot;kp&quot;"/>
    <numFmt numFmtId="182" formatCode="#&quot;秒&quot;"/>
    <numFmt numFmtId="183" formatCode="#&quot;km&quot;"/>
    <numFmt numFmtId="184" formatCode="m/d;@"/>
    <numFmt numFmtId="185" formatCode="mmm\-yyyy"/>
    <numFmt numFmtId="186" formatCode="0.0_ "/>
    <numFmt numFmtId="187" formatCode="#&quot;分&quot;"/>
    <numFmt numFmtId="188" formatCode="#&quot;日&quot;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6"/>
      <name val="メイリオ"/>
      <family val="3"/>
    </font>
    <font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b/>
      <sz val="9"/>
      <color indexed="8"/>
      <name val="メイリオ"/>
      <family val="3"/>
    </font>
    <font>
      <sz val="20"/>
      <color indexed="8"/>
      <name val="ＭＳ Ｐゴシック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sz val="11"/>
      <color indexed="13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3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6"/>
      <color indexed="8"/>
      <name val="メイリオ"/>
      <family val="3"/>
    </font>
    <font>
      <sz val="12"/>
      <color indexed="8"/>
      <name val="ＭＳ Ｐゴシック"/>
      <family val="3"/>
    </font>
    <font>
      <sz val="9"/>
      <color indexed="8"/>
      <name val="メイリオ"/>
      <family val="3"/>
    </font>
    <font>
      <b/>
      <sz val="9"/>
      <color indexed="10"/>
      <name val="メイリオ"/>
      <family val="3"/>
    </font>
    <font>
      <b/>
      <sz val="14"/>
      <color indexed="8"/>
      <name val="ＭＳ Ｐゴシック"/>
      <family val="3"/>
    </font>
    <font>
      <b/>
      <sz val="14"/>
      <color indexed="8"/>
      <name val="メイリオ"/>
      <family val="3"/>
    </font>
    <font>
      <sz val="22"/>
      <color indexed="8"/>
      <name val="ＭＳ Ｐゴシック"/>
      <family val="3"/>
    </font>
    <font>
      <sz val="22"/>
      <color indexed="8"/>
      <name val="メイリオ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8"/>
      <color rgb="FFFF0000"/>
      <name val="Calibri"/>
      <family val="3"/>
    </font>
    <font>
      <sz val="8"/>
      <name val="Calibri"/>
      <family val="3"/>
    </font>
    <font>
      <b/>
      <sz val="9"/>
      <color theme="1"/>
      <name val="メイリオ"/>
      <family val="3"/>
    </font>
    <font>
      <sz val="20"/>
      <color theme="1"/>
      <name val="Calibri"/>
      <family val="3"/>
    </font>
    <font>
      <sz val="11"/>
      <color theme="1"/>
      <name val="メイリオ"/>
      <family val="3"/>
    </font>
    <font>
      <sz val="9"/>
      <color theme="1"/>
      <name val="Calibri"/>
      <family val="3"/>
    </font>
    <font>
      <sz val="11"/>
      <color rgb="FFFFFF00"/>
      <name val="Calibri"/>
      <family val="3"/>
    </font>
    <font>
      <sz val="8"/>
      <color theme="1"/>
      <name val="Calibri"/>
      <family val="3"/>
    </font>
    <font>
      <b/>
      <sz val="11"/>
      <color rgb="FFFFFF00"/>
      <name val="Calibri"/>
      <family val="3"/>
    </font>
    <font>
      <b/>
      <sz val="8"/>
      <color theme="1"/>
      <name val="Calibri"/>
      <family val="3"/>
    </font>
    <font>
      <b/>
      <sz val="11"/>
      <color rgb="FFFF0000"/>
      <name val="Calibri"/>
      <family val="3"/>
    </font>
    <font>
      <sz val="6"/>
      <color theme="1"/>
      <name val="メイリオ"/>
      <family val="3"/>
    </font>
    <font>
      <sz val="12"/>
      <color theme="1"/>
      <name val="Calibri"/>
      <family val="3"/>
    </font>
    <font>
      <b/>
      <sz val="11"/>
      <color rgb="FF002060"/>
      <name val="Calibri"/>
      <family val="3"/>
    </font>
    <font>
      <sz val="9"/>
      <color theme="1"/>
      <name val="メイリオ"/>
      <family val="3"/>
    </font>
    <font>
      <b/>
      <sz val="9"/>
      <color rgb="FFFF0000"/>
      <name val="メイリオ"/>
      <family val="3"/>
    </font>
    <font>
      <b/>
      <sz val="14"/>
      <color theme="1"/>
      <name val="Calibri"/>
      <family val="3"/>
    </font>
    <font>
      <b/>
      <sz val="14"/>
      <color theme="1"/>
      <name val="メイリオ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22"/>
      <color theme="1"/>
      <name val="メイリオ"/>
      <family val="3"/>
    </font>
    <font>
      <sz val="24"/>
      <color theme="1"/>
      <name val="Calibri"/>
      <family val="3"/>
    </font>
    <font>
      <b/>
      <sz val="24"/>
      <color theme="1"/>
      <name val="Calibri"/>
      <family val="3"/>
    </font>
    <font>
      <sz val="16"/>
      <color theme="1"/>
      <name val="Cambria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medium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medium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0" borderId="4" applyNumberFormat="0" applyAlignment="0" applyProtection="0"/>
    <xf numFmtId="0" fontId="0" fillId="0" borderId="0">
      <alignment vertical="center"/>
      <protection/>
    </xf>
    <xf numFmtId="0" fontId="68" fillId="31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84" fontId="0" fillId="0" borderId="15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4" fontId="0" fillId="32" borderId="17" xfId="0" applyNumberFormat="1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183" fontId="72" fillId="32" borderId="1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3" fillId="0" borderId="0" xfId="0" applyFont="1" applyAlignment="1">
      <alignment vertical="center"/>
    </xf>
    <xf numFmtId="183" fontId="64" fillId="33" borderId="2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73" fillId="0" borderId="28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183" fontId="0" fillId="34" borderId="10" xfId="0" applyNumberFormat="1" applyFill="1" applyBorder="1" applyAlignment="1">
      <alignment horizontal="center" vertical="center"/>
    </xf>
    <xf numFmtId="183" fontId="0" fillId="35" borderId="10" xfId="0" applyNumberForma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181" fontId="0" fillId="27" borderId="10" xfId="0" applyNumberFormat="1" applyFill="1" applyBorder="1" applyAlignment="1">
      <alignment horizontal="center" vertical="center"/>
    </xf>
    <xf numFmtId="181" fontId="0" fillId="36" borderId="10" xfId="0" applyNumberFormat="1" applyFill="1" applyBorder="1" applyAlignment="1">
      <alignment horizontal="center" vertical="center"/>
    </xf>
    <xf numFmtId="181" fontId="0" fillId="37" borderId="10" xfId="0" applyNumberFormat="1" applyFill="1" applyBorder="1" applyAlignment="1">
      <alignment horizontal="center" vertical="center"/>
    </xf>
    <xf numFmtId="181" fontId="53" fillId="38" borderId="10" xfId="0" applyNumberFormat="1" applyFont="1" applyFill="1" applyBorder="1" applyAlignment="1">
      <alignment horizontal="center" vertical="center"/>
    </xf>
    <xf numFmtId="182" fontId="64" fillId="0" borderId="10" xfId="0" applyNumberFormat="1" applyFont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181" fontId="76" fillId="39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75" fillId="0" borderId="3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3" fillId="38" borderId="30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7" fillId="0" borderId="31" xfId="0" applyFont="1" applyBorder="1" applyAlignment="1">
      <alignment horizontal="center" vertical="center"/>
    </xf>
    <xf numFmtId="183" fontId="78" fillId="40" borderId="32" xfId="0" applyNumberFormat="1" applyFont="1" applyFill="1" applyBorder="1" applyAlignment="1">
      <alignment vertical="center"/>
    </xf>
    <xf numFmtId="0" fontId="77" fillId="0" borderId="32" xfId="0" applyFont="1" applyBorder="1" applyAlignment="1">
      <alignment horizontal="center" vertical="center"/>
    </xf>
    <xf numFmtId="0" fontId="0" fillId="7" borderId="33" xfId="0" applyFill="1" applyBorder="1" applyAlignment="1">
      <alignment vertical="center"/>
    </xf>
    <xf numFmtId="0" fontId="76" fillId="39" borderId="30" xfId="0" applyFont="1" applyFill="1" applyBorder="1" applyAlignment="1">
      <alignment horizontal="center" vertical="center"/>
    </xf>
    <xf numFmtId="187" fontId="79" fillId="7" borderId="32" xfId="0" applyNumberFormat="1" applyFont="1" applyFill="1" applyBorder="1" applyAlignment="1">
      <alignment vertical="center"/>
    </xf>
    <xf numFmtId="187" fontId="79" fillId="7" borderId="34" xfId="0" applyNumberFormat="1" applyFont="1" applyFill="1" applyBorder="1" applyAlignment="1">
      <alignment vertical="center"/>
    </xf>
    <xf numFmtId="0" fontId="75" fillId="7" borderId="10" xfId="0" applyFont="1" applyFill="1" applyBorder="1" applyAlignment="1">
      <alignment vertical="center"/>
    </xf>
    <xf numFmtId="187" fontId="75" fillId="7" borderId="10" xfId="0" applyNumberFormat="1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vertical="center"/>
    </xf>
    <xf numFmtId="187" fontId="75" fillId="7" borderId="33" xfId="0" applyNumberFormat="1" applyFont="1" applyFill="1" applyBorder="1" applyAlignment="1">
      <alignment horizontal="center" vertical="center"/>
    </xf>
    <xf numFmtId="182" fontId="64" fillId="0" borderId="1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83" fontId="0" fillId="13" borderId="10" xfId="0" applyNumberFormat="1" applyFill="1" applyBorder="1" applyAlignment="1">
      <alignment horizontal="center" vertical="center"/>
    </xf>
    <xf numFmtId="182" fontId="80" fillId="0" borderId="10" xfId="0" applyNumberFormat="1" applyFont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7" fillId="0" borderId="36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vertical="center"/>
    </xf>
    <xf numFmtId="187" fontId="75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187" fontId="79" fillId="0" borderId="36" xfId="0" applyNumberFormat="1" applyFont="1" applyFill="1" applyBorder="1" applyAlignment="1">
      <alignment vertical="center"/>
    </xf>
    <xf numFmtId="182" fontId="0" fillId="0" borderId="35" xfId="0" applyNumberFormat="1" applyBorder="1" applyAlignment="1">
      <alignment horizontal="center" vertical="center"/>
    </xf>
    <xf numFmtId="184" fontId="0" fillId="0" borderId="37" xfId="0" applyNumberForma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74" fillId="0" borderId="19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1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82" fillId="0" borderId="12" xfId="0" applyFont="1" applyFill="1" applyBorder="1" applyAlignment="1">
      <alignment vertical="center"/>
    </xf>
    <xf numFmtId="0" fontId="81" fillId="0" borderId="28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82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81" fillId="0" borderId="45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vertical="center"/>
    </xf>
    <xf numFmtId="0" fontId="81" fillId="0" borderId="47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vertical="center"/>
    </xf>
    <xf numFmtId="0" fontId="81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184" fontId="83" fillId="0" borderId="27" xfId="0" applyNumberFormat="1" applyFont="1" applyFill="1" applyBorder="1" applyAlignment="1">
      <alignment horizontal="center" vertical="center"/>
    </xf>
    <xf numFmtId="184" fontId="80" fillId="0" borderId="27" xfId="0" applyNumberFormat="1" applyFont="1" applyFill="1" applyBorder="1" applyAlignment="1">
      <alignment horizontal="center" vertical="center"/>
    </xf>
    <xf numFmtId="184" fontId="0" fillId="0" borderId="26" xfId="0" applyNumberFormat="1" applyFill="1" applyBorder="1" applyAlignment="1">
      <alignment vertical="center"/>
    </xf>
    <xf numFmtId="184" fontId="60" fillId="0" borderId="15" xfId="0" applyNumberFormat="1" applyFont="1" applyFill="1" applyBorder="1" applyAlignment="1">
      <alignment vertical="center"/>
    </xf>
    <xf numFmtId="183" fontId="84" fillId="0" borderId="16" xfId="0" applyNumberFormat="1" applyFont="1" applyFill="1" applyBorder="1" applyAlignment="1">
      <alignment horizontal="center" vertical="center"/>
    </xf>
    <xf numFmtId="183" fontId="85" fillId="0" borderId="16" xfId="0" applyNumberFormat="1" applyFont="1" applyFill="1" applyBorder="1" applyAlignment="1">
      <alignment horizontal="center" vertical="center"/>
    </xf>
    <xf numFmtId="183" fontId="84" fillId="0" borderId="20" xfId="0" applyNumberFormat="1" applyFont="1" applyFill="1" applyBorder="1" applyAlignment="1">
      <alignment horizontal="center" vertical="center"/>
    </xf>
    <xf numFmtId="184" fontId="0" fillId="0" borderId="49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83" fontId="84" fillId="0" borderId="24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183" fontId="84" fillId="0" borderId="12" xfId="0" applyNumberFormat="1" applyFont="1" applyFill="1" applyBorder="1" applyAlignment="1">
      <alignment horizontal="center" vertical="center"/>
    </xf>
    <xf numFmtId="184" fontId="0" fillId="32" borderId="37" xfId="0" applyNumberFormat="1" applyFill="1" applyBorder="1" applyAlignment="1">
      <alignment horizontal="center" vertical="center"/>
    </xf>
    <xf numFmtId="184" fontId="80" fillId="0" borderId="51" xfId="0" applyNumberFormat="1" applyFont="1" applyBorder="1" applyAlignment="1">
      <alignment horizontal="center" vertical="center"/>
    </xf>
    <xf numFmtId="184" fontId="0" fillId="0" borderId="52" xfId="0" applyNumberFormat="1" applyBorder="1" applyAlignment="1">
      <alignment vertical="center"/>
    </xf>
    <xf numFmtId="183" fontId="72" fillId="32" borderId="52" xfId="0" applyNumberFormat="1" applyFont="1" applyFill="1" applyBorder="1" applyAlignment="1">
      <alignment horizontal="center" vertical="center"/>
    </xf>
    <xf numFmtId="184" fontId="0" fillId="32" borderId="51" xfId="0" applyNumberFormat="1" applyFill="1" applyBorder="1" applyAlignment="1">
      <alignment horizontal="center" vertical="center"/>
    </xf>
    <xf numFmtId="0" fontId="0" fillId="32" borderId="53" xfId="0" applyFill="1" applyBorder="1" applyAlignment="1">
      <alignment vertical="center"/>
    </xf>
    <xf numFmtId="0" fontId="0" fillId="32" borderId="54" xfId="0" applyFill="1" applyBorder="1" applyAlignment="1">
      <alignment vertical="center"/>
    </xf>
    <xf numFmtId="0" fontId="0" fillId="32" borderId="55" xfId="0" applyFill="1" applyBorder="1" applyAlignment="1">
      <alignment horizontal="center" vertical="center"/>
    </xf>
    <xf numFmtId="0" fontId="0" fillId="32" borderId="52" xfId="0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187" fontId="7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7" fontId="79" fillId="0" borderId="0" xfId="0" applyNumberFormat="1" applyFont="1" applyFill="1" applyBorder="1" applyAlignment="1">
      <alignment vertical="center"/>
    </xf>
    <xf numFmtId="184" fontId="8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83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vertical="center"/>
    </xf>
    <xf numFmtId="183" fontId="72" fillId="0" borderId="0" xfId="0" applyNumberFormat="1" applyFont="1" applyFill="1" applyBorder="1" applyAlignment="1">
      <alignment horizontal="center" vertical="center"/>
    </xf>
    <xf numFmtId="183" fontId="84" fillId="0" borderId="0" xfId="0" applyNumberFormat="1" applyFont="1" applyFill="1" applyBorder="1" applyAlignment="1">
      <alignment horizontal="center" vertical="center"/>
    </xf>
    <xf numFmtId="183" fontId="64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/>
    </xf>
    <xf numFmtId="183" fontId="84" fillId="0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83" fontId="86" fillId="34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183" fontId="90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74" fillId="0" borderId="56" xfId="0" applyFont="1" applyBorder="1" applyAlignment="1">
      <alignment vertical="center"/>
    </xf>
    <xf numFmtId="181" fontId="76" fillId="39" borderId="19" xfId="0" applyNumberFormat="1" applyFont="1" applyFill="1" applyBorder="1" applyAlignment="1">
      <alignment horizontal="center" vertical="center"/>
    </xf>
    <xf numFmtId="181" fontId="0" fillId="37" borderId="19" xfId="0" applyNumberFormat="1" applyFill="1" applyBorder="1" applyAlignment="1">
      <alignment horizontal="center" vertical="center"/>
    </xf>
    <xf numFmtId="181" fontId="0" fillId="27" borderId="19" xfId="0" applyNumberFormat="1" applyFill="1" applyBorder="1" applyAlignment="1">
      <alignment horizontal="center" vertical="center"/>
    </xf>
    <xf numFmtId="183" fontId="8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75" fillId="0" borderId="12" xfId="0" applyFont="1" applyBorder="1" applyAlignment="1">
      <alignment horizontal="center" vertical="center"/>
    </xf>
    <xf numFmtId="0" fontId="75" fillId="0" borderId="58" xfId="0" applyFont="1" applyBorder="1" applyAlignment="1">
      <alignment vertical="center"/>
    </xf>
    <xf numFmtId="0" fontId="74" fillId="0" borderId="59" xfId="0" applyFont="1" applyBorder="1" applyAlignment="1">
      <alignment vertical="center"/>
    </xf>
    <xf numFmtId="0" fontId="75" fillId="0" borderId="50" xfId="0" applyFont="1" applyBorder="1" applyAlignment="1">
      <alignment vertical="center"/>
    </xf>
    <xf numFmtId="0" fontId="0" fillId="32" borderId="60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2" borderId="61" xfId="0" applyFill="1" applyBorder="1" applyAlignment="1">
      <alignment vertical="center"/>
    </xf>
    <xf numFmtId="0" fontId="0" fillId="32" borderId="62" xfId="0" applyFill="1" applyBorder="1" applyAlignment="1">
      <alignment vertical="center"/>
    </xf>
    <xf numFmtId="0" fontId="0" fillId="32" borderId="63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73" fillId="32" borderId="36" xfId="0" applyFont="1" applyFill="1" applyBorder="1" applyAlignment="1">
      <alignment vertical="center"/>
    </xf>
    <xf numFmtId="0" fontId="74" fillId="32" borderId="36" xfId="0" applyFont="1" applyFill="1" applyBorder="1" applyAlignment="1">
      <alignment horizontal="center" vertical="center"/>
    </xf>
    <xf numFmtId="0" fontId="0" fillId="32" borderId="64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73" fillId="32" borderId="0" xfId="0" applyFont="1" applyFill="1" applyBorder="1" applyAlignment="1">
      <alignment vertical="center"/>
    </xf>
    <xf numFmtId="0" fontId="74" fillId="32" borderId="0" xfId="0" applyFont="1" applyFill="1" applyBorder="1" applyAlignment="1">
      <alignment horizontal="center" vertical="center"/>
    </xf>
    <xf numFmtId="188" fontId="82" fillId="32" borderId="0" xfId="0" applyNumberFormat="1" applyFont="1" applyFill="1" applyBorder="1" applyAlignment="1">
      <alignment horizontal="center" vertical="center"/>
    </xf>
    <xf numFmtId="0" fontId="0" fillId="32" borderId="65" xfId="0" applyFill="1" applyBorder="1" applyAlignment="1">
      <alignment vertical="center"/>
    </xf>
    <xf numFmtId="0" fontId="75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77" fillId="32" borderId="0" xfId="0" applyFont="1" applyFill="1" applyBorder="1" applyAlignment="1">
      <alignment horizontal="center" vertical="center"/>
    </xf>
    <xf numFmtId="184" fontId="0" fillId="32" borderId="65" xfId="0" applyNumberFormat="1" applyFont="1" applyFill="1" applyBorder="1" applyAlignment="1">
      <alignment horizontal="center" vertical="center"/>
    </xf>
    <xf numFmtId="184" fontId="0" fillId="32" borderId="65" xfId="0" applyNumberFormat="1" applyFill="1" applyBorder="1" applyAlignment="1">
      <alignment vertical="center"/>
    </xf>
    <xf numFmtId="183" fontId="72" fillId="32" borderId="65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75" fillId="0" borderId="30" xfId="0" applyFont="1" applyBorder="1" applyAlignment="1">
      <alignment horizontal="center" vertical="center"/>
    </xf>
    <xf numFmtId="0" fontId="75" fillId="7" borderId="10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92" fillId="0" borderId="0" xfId="0" applyFont="1" applyAlignment="1">
      <alignment vertical="center"/>
    </xf>
    <xf numFmtId="0" fontId="88" fillId="0" borderId="0" xfId="0" applyFont="1" applyAlignment="1">
      <alignment horizontal="right" vertical="center"/>
    </xf>
    <xf numFmtId="0" fontId="93" fillId="0" borderId="0" xfId="0" applyFont="1" applyAlignment="1">
      <alignment vertical="center"/>
    </xf>
    <xf numFmtId="0" fontId="77" fillId="7" borderId="10" xfId="0" applyFont="1" applyFill="1" applyBorder="1" applyAlignment="1">
      <alignment horizontal="center" vertical="center"/>
    </xf>
    <xf numFmtId="0" fontId="77" fillId="7" borderId="33" xfId="0" applyFont="1" applyFill="1" applyBorder="1" applyAlignment="1">
      <alignment horizontal="center" vertical="center"/>
    </xf>
    <xf numFmtId="187" fontId="94" fillId="7" borderId="10" xfId="0" applyNumberFormat="1" applyFont="1" applyFill="1" applyBorder="1" applyAlignment="1">
      <alignment horizontal="center" vertical="center"/>
    </xf>
    <xf numFmtId="187" fontId="94" fillId="7" borderId="33" xfId="0" applyNumberFormat="1" applyFont="1" applyFill="1" applyBorder="1" applyAlignment="1">
      <alignment horizontal="center" vertical="center"/>
    </xf>
    <xf numFmtId="0" fontId="0" fillId="36" borderId="23" xfId="0" applyFill="1" applyBorder="1" applyAlignment="1">
      <alignment vertical="center"/>
    </xf>
    <xf numFmtId="0" fontId="95" fillId="0" borderId="66" xfId="0" applyNumberFormat="1" applyFont="1" applyBorder="1" applyAlignment="1">
      <alignment horizontal="center" vertical="center"/>
    </xf>
    <xf numFmtId="0" fontId="95" fillId="0" borderId="67" xfId="0" applyNumberFormat="1" applyFont="1" applyBorder="1" applyAlignment="1">
      <alignment horizontal="center" vertical="center"/>
    </xf>
    <xf numFmtId="0" fontId="95" fillId="0" borderId="68" xfId="0" applyNumberFormat="1" applyFont="1" applyBorder="1" applyAlignment="1">
      <alignment horizontal="center" vertical="center"/>
    </xf>
    <xf numFmtId="0" fontId="77" fillId="7" borderId="67" xfId="0" applyFont="1" applyFill="1" applyBorder="1" applyAlignment="1">
      <alignment horizontal="center" vertical="center" wrapText="1"/>
    </xf>
    <xf numFmtId="0" fontId="77" fillId="7" borderId="67" xfId="0" applyFont="1" applyFill="1" applyBorder="1" applyAlignment="1">
      <alignment horizontal="center" vertical="center"/>
    </xf>
    <xf numFmtId="0" fontId="77" fillId="7" borderId="69" xfId="0" applyFont="1" applyFill="1" applyBorder="1" applyAlignment="1">
      <alignment horizontal="center" vertical="center"/>
    </xf>
    <xf numFmtId="0" fontId="75" fillId="7" borderId="67" xfId="0" applyFont="1" applyFill="1" applyBorder="1" applyAlignment="1">
      <alignment horizontal="center" vertical="center" wrapText="1"/>
    </xf>
    <xf numFmtId="0" fontId="75" fillId="7" borderId="67" xfId="0" applyFont="1" applyFill="1" applyBorder="1" applyAlignment="1">
      <alignment horizontal="center" vertical="center"/>
    </xf>
    <xf numFmtId="0" fontId="75" fillId="7" borderId="69" xfId="0" applyFont="1" applyFill="1" applyBorder="1" applyAlignment="1">
      <alignment horizontal="center" vertical="center"/>
    </xf>
    <xf numFmtId="183" fontId="94" fillId="0" borderId="70" xfId="0" applyNumberFormat="1" applyFont="1" applyFill="1" applyBorder="1" applyAlignment="1">
      <alignment horizontal="center" vertical="center"/>
    </xf>
    <xf numFmtId="183" fontId="94" fillId="0" borderId="27" xfId="0" applyNumberFormat="1" applyFont="1" applyFill="1" applyBorder="1" applyAlignment="1">
      <alignment horizontal="center" vertical="center"/>
    </xf>
    <xf numFmtId="183" fontId="78" fillId="40" borderId="71" xfId="0" applyNumberFormat="1" applyFont="1" applyFill="1" applyBorder="1" applyAlignment="1">
      <alignment horizontal="center" vertical="center"/>
    </xf>
    <xf numFmtId="183" fontId="78" fillId="40" borderId="72" xfId="0" applyNumberFormat="1" applyFont="1" applyFill="1" applyBorder="1" applyAlignment="1">
      <alignment horizontal="center" vertical="center"/>
    </xf>
    <xf numFmtId="183" fontId="0" fillId="0" borderId="73" xfId="0" applyNumberFormat="1" applyFill="1" applyBorder="1" applyAlignment="1">
      <alignment horizontal="center" vertical="center"/>
    </xf>
    <xf numFmtId="183" fontId="0" fillId="0" borderId="74" xfId="0" applyNumberFormat="1" applyFill="1" applyBorder="1" applyAlignment="1">
      <alignment horizontal="center" vertical="center"/>
    </xf>
    <xf numFmtId="183" fontId="0" fillId="0" borderId="75" xfId="0" applyNumberFormat="1" applyFill="1" applyBorder="1" applyAlignment="1">
      <alignment horizontal="center" vertical="center"/>
    </xf>
    <xf numFmtId="0" fontId="96" fillId="0" borderId="76" xfId="0" applyFont="1" applyFill="1" applyBorder="1" applyAlignment="1">
      <alignment horizontal="center" vertical="center"/>
    </xf>
    <xf numFmtId="0" fontId="96" fillId="0" borderId="74" xfId="0" applyFont="1" applyFill="1" applyBorder="1" applyAlignment="1">
      <alignment horizontal="center" vertical="center"/>
    </xf>
    <xf numFmtId="0" fontId="96" fillId="0" borderId="75" xfId="0" applyFont="1" applyFill="1" applyBorder="1" applyAlignment="1">
      <alignment horizontal="center" vertical="center"/>
    </xf>
    <xf numFmtId="183" fontId="0" fillId="0" borderId="77" xfId="0" applyNumberFormat="1" applyFill="1" applyBorder="1" applyAlignment="1">
      <alignment horizontal="center" vertical="center"/>
    </xf>
    <xf numFmtId="0" fontId="96" fillId="0" borderId="77" xfId="0" applyFont="1" applyFill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78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/>
    </xf>
    <xf numFmtId="0" fontId="75" fillId="0" borderId="79" xfId="0" applyFont="1" applyFill="1" applyBorder="1" applyAlignment="1">
      <alignment horizontal="center" vertical="center" wrapText="1"/>
    </xf>
    <xf numFmtId="0" fontId="75" fillId="0" borderId="79" xfId="0" applyFont="1" applyFill="1" applyBorder="1" applyAlignment="1">
      <alignment horizontal="center" vertical="center"/>
    </xf>
    <xf numFmtId="0" fontId="75" fillId="0" borderId="8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2" max="3" width="8.00390625" style="0" customWidth="1"/>
    <col min="4" max="14" width="6.57421875" style="2" customWidth="1"/>
    <col min="15" max="24" width="6.57421875" style="0" customWidth="1"/>
    <col min="25" max="25" width="6.00390625" style="0" customWidth="1"/>
    <col min="26" max="26" width="3.57421875" style="0" customWidth="1"/>
  </cols>
  <sheetData>
    <row r="1" ht="15"/>
    <row r="2" ht="28.5">
      <c r="B2" s="215" t="s">
        <v>58</v>
      </c>
    </row>
    <row r="3" ht="15"/>
    <row r="4" spans="2:3" ht="18.75">
      <c r="B4" s="216" t="s">
        <v>59</v>
      </c>
      <c r="C4" s="217" t="s">
        <v>121</v>
      </c>
    </row>
    <row r="5" spans="2:3" ht="18.75">
      <c r="B5" s="216" t="s">
        <v>60</v>
      </c>
      <c r="C5" s="217" t="s">
        <v>130</v>
      </c>
    </row>
    <row r="6" spans="2:3" ht="18.75">
      <c r="B6" s="216" t="s">
        <v>61</v>
      </c>
      <c r="C6" s="217" t="s">
        <v>87</v>
      </c>
    </row>
    <row r="7" spans="2:3" ht="18.75">
      <c r="B7" s="216" t="s">
        <v>62</v>
      </c>
      <c r="C7" s="217" t="s">
        <v>67</v>
      </c>
    </row>
    <row r="8" spans="2:3" ht="18.75">
      <c r="B8" s="216" t="s">
        <v>63</v>
      </c>
      <c r="C8" s="217" t="s">
        <v>66</v>
      </c>
    </row>
    <row r="9" spans="2:3" ht="18.75">
      <c r="B9" s="216" t="s">
        <v>64</v>
      </c>
      <c r="C9" s="217" t="s">
        <v>65</v>
      </c>
    </row>
    <row r="10" spans="2:3" ht="18.75">
      <c r="B10" s="216" t="s">
        <v>69</v>
      </c>
      <c r="C10" s="217" t="s">
        <v>68</v>
      </c>
    </row>
    <row r="11" ht="15"/>
    <row r="12" spans="2:17" ht="18.75" customHeight="1">
      <c r="B12" s="223" t="s">
        <v>122</v>
      </c>
      <c r="C12" s="59" t="s">
        <v>48</v>
      </c>
      <c r="D12" s="60" t="s">
        <v>39</v>
      </c>
      <c r="E12" s="61" t="s">
        <v>3</v>
      </c>
      <c r="F12" s="60" t="s">
        <v>39</v>
      </c>
      <c r="G12" s="62" t="s">
        <v>3</v>
      </c>
      <c r="H12" s="60" t="s">
        <v>39</v>
      </c>
      <c r="I12" s="63" t="s">
        <v>40</v>
      </c>
      <c r="J12" s="60" t="s">
        <v>39</v>
      </c>
      <c r="K12" s="63" t="s">
        <v>40</v>
      </c>
      <c r="L12" s="60" t="s">
        <v>39</v>
      </c>
      <c r="M12" s="64" t="s">
        <v>40</v>
      </c>
      <c r="N12" s="60" t="s">
        <v>39</v>
      </c>
      <c r="O12" s="65"/>
      <c r="P12" s="65"/>
      <c r="Q12" s="66" t="s">
        <v>21</v>
      </c>
    </row>
    <row r="13" spans="2:17" ht="18.75" customHeight="1">
      <c r="B13" s="224"/>
      <c r="C13" s="50" t="s">
        <v>46</v>
      </c>
      <c r="D13" s="44">
        <v>10</v>
      </c>
      <c r="E13" s="54">
        <v>3.5</v>
      </c>
      <c r="F13" s="44">
        <v>10</v>
      </c>
      <c r="G13" s="53">
        <v>3</v>
      </c>
      <c r="H13" s="44">
        <v>10</v>
      </c>
      <c r="I13" s="52">
        <v>2.7</v>
      </c>
      <c r="J13" s="44">
        <v>10</v>
      </c>
      <c r="K13" s="52">
        <v>2.5</v>
      </c>
      <c r="L13" s="44">
        <v>10</v>
      </c>
      <c r="M13" s="51">
        <v>2.3</v>
      </c>
      <c r="N13" s="45">
        <v>20</v>
      </c>
      <c r="O13" s="1"/>
      <c r="P13" s="1"/>
      <c r="Q13" s="67">
        <f>D13+F13+H13+J13+L13+N13</f>
        <v>70</v>
      </c>
    </row>
    <row r="14" spans="2:17" ht="18.75" customHeight="1">
      <c r="B14" s="225"/>
      <c r="C14" s="50" t="s">
        <v>47</v>
      </c>
      <c r="D14" s="46" t="s">
        <v>22</v>
      </c>
      <c r="E14" s="55">
        <v>30</v>
      </c>
      <c r="F14" s="46" t="s">
        <v>22</v>
      </c>
      <c r="G14" s="55">
        <v>40</v>
      </c>
      <c r="H14" s="46" t="s">
        <v>22</v>
      </c>
      <c r="I14" s="55">
        <v>50</v>
      </c>
      <c r="J14" s="46" t="s">
        <v>22</v>
      </c>
      <c r="K14" s="55">
        <v>60</v>
      </c>
      <c r="L14" s="46" t="s">
        <v>22</v>
      </c>
      <c r="M14" s="55">
        <v>70</v>
      </c>
      <c r="N14" s="46" t="s">
        <v>23</v>
      </c>
      <c r="O14" s="1"/>
      <c r="P14" s="1"/>
      <c r="Q14" s="68" t="s">
        <v>38</v>
      </c>
    </row>
    <row r="15" spans="2:17" ht="18.75" customHeight="1">
      <c r="B15" s="226" t="s">
        <v>44</v>
      </c>
      <c r="C15" s="73" t="s">
        <v>41</v>
      </c>
      <c r="D15" s="74">
        <v>15</v>
      </c>
      <c r="E15" s="74">
        <v>2</v>
      </c>
      <c r="F15" s="74">
        <v>15</v>
      </c>
      <c r="G15" s="74">
        <v>2</v>
      </c>
      <c r="H15" s="74">
        <v>15</v>
      </c>
      <c r="I15" s="74">
        <v>2</v>
      </c>
      <c r="J15" s="74">
        <v>15</v>
      </c>
      <c r="K15" s="74">
        <v>2</v>
      </c>
      <c r="L15" s="74">
        <v>15</v>
      </c>
      <c r="M15" s="74">
        <v>2</v>
      </c>
      <c r="N15" s="74">
        <v>30</v>
      </c>
      <c r="O15" s="58"/>
      <c r="P15" s="218" t="s">
        <v>131</v>
      </c>
      <c r="Q15" s="71">
        <f>SUM(D15:N15)</f>
        <v>115</v>
      </c>
    </row>
    <row r="16" spans="2:17" ht="18.75" customHeight="1">
      <c r="B16" s="227"/>
      <c r="C16" s="73" t="s">
        <v>42</v>
      </c>
      <c r="D16" s="74">
        <v>14</v>
      </c>
      <c r="E16" s="74">
        <v>2</v>
      </c>
      <c r="F16" s="74">
        <v>14</v>
      </c>
      <c r="G16" s="74">
        <v>2</v>
      </c>
      <c r="H16" s="74">
        <v>14</v>
      </c>
      <c r="I16" s="74">
        <v>2</v>
      </c>
      <c r="J16" s="74">
        <v>14</v>
      </c>
      <c r="K16" s="74">
        <v>2</v>
      </c>
      <c r="L16" s="74">
        <v>14</v>
      </c>
      <c r="M16" s="74">
        <v>2</v>
      </c>
      <c r="N16" s="74">
        <v>28</v>
      </c>
      <c r="O16" s="58"/>
      <c r="P16" s="218" t="s">
        <v>131</v>
      </c>
      <c r="Q16" s="71">
        <f>SUM(D16:N16)</f>
        <v>108</v>
      </c>
    </row>
    <row r="17" spans="2:17" ht="18.75" customHeight="1">
      <c r="B17" s="228"/>
      <c r="C17" s="75" t="s">
        <v>43</v>
      </c>
      <c r="D17" s="76">
        <v>12</v>
      </c>
      <c r="E17" s="76">
        <v>2</v>
      </c>
      <c r="F17" s="76">
        <v>12</v>
      </c>
      <c r="G17" s="76">
        <v>2</v>
      </c>
      <c r="H17" s="76">
        <v>12</v>
      </c>
      <c r="I17" s="76">
        <v>2</v>
      </c>
      <c r="J17" s="76">
        <v>12</v>
      </c>
      <c r="K17" s="76">
        <v>2</v>
      </c>
      <c r="L17" s="76">
        <v>12</v>
      </c>
      <c r="M17" s="76">
        <v>2</v>
      </c>
      <c r="N17" s="76">
        <v>24</v>
      </c>
      <c r="O17" s="69"/>
      <c r="P17" s="219" t="s">
        <v>131</v>
      </c>
      <c r="Q17" s="72">
        <f>SUM(D17:N17)</f>
        <v>94</v>
      </c>
    </row>
    <row r="18" spans="2:18" ht="15">
      <c r="B18" s="86"/>
      <c r="C18" s="87" t="s">
        <v>50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9"/>
      <c r="Q18" s="90"/>
      <c r="R18" s="85"/>
    </row>
    <row r="19" spans="2:17" ht="15">
      <c r="B19" s="80"/>
      <c r="C19" s="80"/>
      <c r="D19" s="79"/>
      <c r="E19" s="91"/>
      <c r="F19" s="79"/>
      <c r="G19" s="91"/>
      <c r="H19" s="79"/>
      <c r="I19" s="91"/>
      <c r="J19" s="79"/>
      <c r="K19" s="91"/>
      <c r="L19" s="79"/>
      <c r="M19" s="91"/>
      <c r="N19" s="79"/>
      <c r="O19" s="80"/>
      <c r="P19" s="80"/>
      <c r="Q19" s="80"/>
    </row>
    <row r="20" spans="2:17" ht="18.75" customHeight="1">
      <c r="B20" s="223" t="s">
        <v>123</v>
      </c>
      <c r="C20" s="59" t="s">
        <v>48</v>
      </c>
      <c r="D20" s="60" t="s">
        <v>2</v>
      </c>
      <c r="E20" s="70" t="s">
        <v>3</v>
      </c>
      <c r="F20" s="60" t="s">
        <v>2</v>
      </c>
      <c r="G20" s="62" t="s">
        <v>3</v>
      </c>
      <c r="H20" s="60" t="s">
        <v>2</v>
      </c>
      <c r="I20" s="64" t="s">
        <v>3</v>
      </c>
      <c r="J20" s="60" t="s">
        <v>2</v>
      </c>
      <c r="K20" s="70" t="s">
        <v>3</v>
      </c>
      <c r="L20" s="60" t="s">
        <v>2</v>
      </c>
      <c r="M20" s="62" t="s">
        <v>3</v>
      </c>
      <c r="N20" s="60" t="s">
        <v>2</v>
      </c>
      <c r="O20" s="65"/>
      <c r="P20" s="65"/>
      <c r="Q20" s="66" t="s">
        <v>21</v>
      </c>
    </row>
    <row r="21" spans="2:17" ht="18.75" customHeight="1">
      <c r="B21" s="224"/>
      <c r="C21" s="50" t="s">
        <v>46</v>
      </c>
      <c r="D21" s="44">
        <v>10</v>
      </c>
      <c r="E21" s="57">
        <v>7</v>
      </c>
      <c r="F21" s="44">
        <v>10</v>
      </c>
      <c r="G21" s="53">
        <v>6</v>
      </c>
      <c r="H21" s="44">
        <v>10</v>
      </c>
      <c r="I21" s="51">
        <v>5</v>
      </c>
      <c r="J21" s="44">
        <v>10</v>
      </c>
      <c r="K21" s="57">
        <v>4</v>
      </c>
      <c r="L21" s="44">
        <v>10</v>
      </c>
      <c r="M21" s="53">
        <v>3</v>
      </c>
      <c r="N21" s="45">
        <v>20</v>
      </c>
      <c r="O21" s="1"/>
      <c r="P21" s="1"/>
      <c r="Q21" s="67">
        <f>D21+F21+H21+J21+L21+N21</f>
        <v>70</v>
      </c>
    </row>
    <row r="22" spans="2:17" ht="18.75" customHeight="1">
      <c r="B22" s="225"/>
      <c r="C22" s="50" t="s">
        <v>47</v>
      </c>
      <c r="D22" s="46" t="s">
        <v>22</v>
      </c>
      <c r="E22" s="55">
        <v>10</v>
      </c>
      <c r="F22" s="46" t="s">
        <v>22</v>
      </c>
      <c r="G22" s="55">
        <v>12</v>
      </c>
      <c r="H22" s="46" t="s">
        <v>22</v>
      </c>
      <c r="I22" s="55">
        <v>15</v>
      </c>
      <c r="J22" s="46" t="s">
        <v>22</v>
      </c>
      <c r="K22" s="55">
        <v>20</v>
      </c>
      <c r="L22" s="46" t="s">
        <v>22</v>
      </c>
      <c r="M22" s="55">
        <v>60</v>
      </c>
      <c r="N22" s="46" t="s">
        <v>23</v>
      </c>
      <c r="O22" s="1"/>
      <c r="P22" s="1"/>
      <c r="Q22" s="68" t="s">
        <v>38</v>
      </c>
    </row>
    <row r="23" spans="2:17" ht="18.75" customHeight="1">
      <c r="B23" s="226" t="s">
        <v>44</v>
      </c>
      <c r="C23" s="73" t="s">
        <v>41</v>
      </c>
      <c r="D23" s="74">
        <v>15</v>
      </c>
      <c r="E23" s="74">
        <v>2</v>
      </c>
      <c r="F23" s="74">
        <v>15</v>
      </c>
      <c r="G23" s="74">
        <v>2</v>
      </c>
      <c r="H23" s="74">
        <v>15</v>
      </c>
      <c r="I23" s="74">
        <v>2</v>
      </c>
      <c r="J23" s="74">
        <v>15</v>
      </c>
      <c r="K23" s="74">
        <v>2</v>
      </c>
      <c r="L23" s="74">
        <v>15</v>
      </c>
      <c r="M23" s="74">
        <v>2</v>
      </c>
      <c r="N23" s="74">
        <v>30</v>
      </c>
      <c r="O23" s="58"/>
      <c r="P23" s="58"/>
      <c r="Q23" s="71">
        <f>SUM(D23:P23)</f>
        <v>115</v>
      </c>
    </row>
    <row r="24" spans="2:17" ht="18.75" customHeight="1">
      <c r="B24" s="227"/>
      <c r="C24" s="73" t="s">
        <v>42</v>
      </c>
      <c r="D24" s="74">
        <v>14</v>
      </c>
      <c r="E24" s="74">
        <v>2</v>
      </c>
      <c r="F24" s="74">
        <v>14</v>
      </c>
      <c r="G24" s="74">
        <v>2</v>
      </c>
      <c r="H24" s="74">
        <v>14</v>
      </c>
      <c r="I24" s="74">
        <v>2</v>
      </c>
      <c r="J24" s="74">
        <v>14</v>
      </c>
      <c r="K24" s="74">
        <v>2</v>
      </c>
      <c r="L24" s="74">
        <v>14</v>
      </c>
      <c r="M24" s="74">
        <v>2</v>
      </c>
      <c r="N24" s="74">
        <v>28</v>
      </c>
      <c r="O24" s="58"/>
      <c r="P24" s="58"/>
      <c r="Q24" s="71">
        <f>SUM(D24:P24)</f>
        <v>108</v>
      </c>
    </row>
    <row r="25" spans="2:17" ht="18.75" customHeight="1">
      <c r="B25" s="228"/>
      <c r="C25" s="75" t="s">
        <v>43</v>
      </c>
      <c r="D25" s="76">
        <v>12</v>
      </c>
      <c r="E25" s="76">
        <v>2</v>
      </c>
      <c r="F25" s="76">
        <v>12</v>
      </c>
      <c r="G25" s="76">
        <v>2</v>
      </c>
      <c r="H25" s="76">
        <v>12</v>
      </c>
      <c r="I25" s="76">
        <v>2</v>
      </c>
      <c r="J25" s="76">
        <v>12</v>
      </c>
      <c r="K25" s="76">
        <v>2</v>
      </c>
      <c r="L25" s="76">
        <v>12</v>
      </c>
      <c r="M25" s="76">
        <v>2</v>
      </c>
      <c r="N25" s="76">
        <v>24</v>
      </c>
      <c r="O25" s="69"/>
      <c r="P25" s="69"/>
      <c r="Q25" s="72">
        <f>SUM(D25:P25)</f>
        <v>94</v>
      </c>
    </row>
    <row r="26" spans="2:17" ht="15">
      <c r="B26" s="86"/>
      <c r="C26" s="87" t="s">
        <v>51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  <c r="Q26" s="90"/>
    </row>
    <row r="27" spans="2:17" ht="15">
      <c r="B27" s="80"/>
      <c r="C27" s="80"/>
      <c r="D27" s="79"/>
      <c r="E27" s="91"/>
      <c r="F27" s="79"/>
      <c r="G27" s="91"/>
      <c r="H27" s="79"/>
      <c r="I27" s="91"/>
      <c r="J27" s="79"/>
      <c r="K27" s="91"/>
      <c r="L27" s="79"/>
      <c r="M27" s="91"/>
      <c r="N27" s="79"/>
      <c r="O27" s="80"/>
      <c r="P27" s="80"/>
      <c r="Q27" s="80"/>
    </row>
    <row r="28" spans="2:17" ht="18.75" customHeight="1">
      <c r="B28" s="223" t="s">
        <v>124</v>
      </c>
      <c r="C28" s="59" t="s">
        <v>48</v>
      </c>
      <c r="D28" s="60" t="s">
        <v>2</v>
      </c>
      <c r="E28" s="62" t="s">
        <v>3</v>
      </c>
      <c r="F28" s="60" t="s">
        <v>2</v>
      </c>
      <c r="G28" s="70" t="s">
        <v>3</v>
      </c>
      <c r="H28" s="60" t="s">
        <v>2</v>
      </c>
      <c r="I28" s="64" t="s">
        <v>3</v>
      </c>
      <c r="J28" s="60" t="s">
        <v>2</v>
      </c>
      <c r="K28" s="62" t="s">
        <v>3</v>
      </c>
      <c r="L28" s="60" t="s">
        <v>2</v>
      </c>
      <c r="M28" s="70" t="s">
        <v>3</v>
      </c>
      <c r="N28" s="60" t="s">
        <v>2</v>
      </c>
      <c r="O28" s="65"/>
      <c r="P28" s="65"/>
      <c r="Q28" s="66" t="s">
        <v>21</v>
      </c>
    </row>
    <row r="29" spans="2:17" ht="18.75" customHeight="1">
      <c r="B29" s="224"/>
      <c r="C29" s="50" t="s">
        <v>46</v>
      </c>
      <c r="D29" s="44">
        <v>10</v>
      </c>
      <c r="E29" s="53">
        <v>3</v>
      </c>
      <c r="F29" s="44">
        <v>10</v>
      </c>
      <c r="G29" s="57">
        <v>4</v>
      </c>
      <c r="H29" s="44">
        <v>10</v>
      </c>
      <c r="I29" s="51">
        <v>5</v>
      </c>
      <c r="J29" s="44">
        <v>10</v>
      </c>
      <c r="K29" s="53">
        <v>6</v>
      </c>
      <c r="L29" s="44">
        <v>10</v>
      </c>
      <c r="M29" s="57">
        <v>7</v>
      </c>
      <c r="N29" s="45">
        <v>20</v>
      </c>
      <c r="O29" s="1"/>
      <c r="P29" s="1"/>
      <c r="Q29" s="67">
        <f>D29+F29+H29+J29+L29+N29</f>
        <v>70</v>
      </c>
    </row>
    <row r="30" spans="2:17" ht="18.75" customHeight="1">
      <c r="B30" s="225"/>
      <c r="C30" s="50" t="s">
        <v>47</v>
      </c>
      <c r="D30" s="46" t="s">
        <v>22</v>
      </c>
      <c r="E30" s="55">
        <v>60</v>
      </c>
      <c r="F30" s="46" t="s">
        <v>22</v>
      </c>
      <c r="G30" s="55">
        <v>20</v>
      </c>
      <c r="H30" s="46" t="s">
        <v>22</v>
      </c>
      <c r="I30" s="55">
        <v>15</v>
      </c>
      <c r="J30" s="46" t="s">
        <v>22</v>
      </c>
      <c r="K30" s="55">
        <v>12</v>
      </c>
      <c r="L30" s="46" t="s">
        <v>22</v>
      </c>
      <c r="M30" s="55">
        <v>10</v>
      </c>
      <c r="N30" s="46" t="s">
        <v>23</v>
      </c>
      <c r="O30" s="1"/>
      <c r="P30" s="1"/>
      <c r="Q30" s="68" t="s">
        <v>38</v>
      </c>
    </row>
    <row r="31" spans="2:17" ht="18.75" customHeight="1">
      <c r="B31" s="226" t="s">
        <v>44</v>
      </c>
      <c r="C31" s="73" t="s">
        <v>41</v>
      </c>
      <c r="D31" s="74">
        <v>15</v>
      </c>
      <c r="E31" s="74">
        <v>2</v>
      </c>
      <c r="F31" s="74">
        <v>15</v>
      </c>
      <c r="G31" s="74">
        <v>2</v>
      </c>
      <c r="H31" s="74">
        <v>15</v>
      </c>
      <c r="I31" s="74">
        <v>2</v>
      </c>
      <c r="J31" s="74">
        <v>15</v>
      </c>
      <c r="K31" s="74">
        <v>2</v>
      </c>
      <c r="L31" s="74">
        <v>15</v>
      </c>
      <c r="M31" s="74">
        <v>2</v>
      </c>
      <c r="N31" s="74">
        <v>30</v>
      </c>
      <c r="O31" s="58"/>
      <c r="P31" s="58"/>
      <c r="Q31" s="71">
        <f>SUM(D31:P31)</f>
        <v>115</v>
      </c>
    </row>
    <row r="32" spans="2:17" ht="18.75" customHeight="1">
      <c r="B32" s="227"/>
      <c r="C32" s="73" t="s">
        <v>42</v>
      </c>
      <c r="D32" s="74">
        <v>14</v>
      </c>
      <c r="E32" s="74">
        <v>2</v>
      </c>
      <c r="F32" s="74">
        <v>14</v>
      </c>
      <c r="G32" s="74">
        <v>2</v>
      </c>
      <c r="H32" s="74">
        <v>14</v>
      </c>
      <c r="I32" s="74">
        <v>2</v>
      </c>
      <c r="J32" s="74">
        <v>14</v>
      </c>
      <c r="K32" s="74">
        <v>2</v>
      </c>
      <c r="L32" s="74">
        <v>14</v>
      </c>
      <c r="M32" s="74">
        <v>2</v>
      </c>
      <c r="N32" s="74">
        <v>28</v>
      </c>
      <c r="O32" s="58"/>
      <c r="P32" s="58"/>
      <c r="Q32" s="71">
        <f>SUM(D32:P32)</f>
        <v>108</v>
      </c>
    </row>
    <row r="33" spans="2:17" ht="18.75" customHeight="1">
      <c r="B33" s="228"/>
      <c r="C33" s="75" t="s">
        <v>43</v>
      </c>
      <c r="D33" s="76">
        <v>12</v>
      </c>
      <c r="E33" s="76">
        <v>2</v>
      </c>
      <c r="F33" s="76">
        <v>12</v>
      </c>
      <c r="G33" s="76">
        <v>2</v>
      </c>
      <c r="H33" s="76">
        <v>12</v>
      </c>
      <c r="I33" s="76">
        <v>2</v>
      </c>
      <c r="J33" s="76">
        <v>12</v>
      </c>
      <c r="K33" s="76">
        <v>2</v>
      </c>
      <c r="L33" s="76">
        <v>12</v>
      </c>
      <c r="M33" s="76">
        <v>2</v>
      </c>
      <c r="N33" s="76">
        <v>24</v>
      </c>
      <c r="O33" s="69"/>
      <c r="P33" s="69"/>
      <c r="Q33" s="72">
        <f>SUM(D33:P33)</f>
        <v>94</v>
      </c>
    </row>
    <row r="34" spans="2:17" ht="15">
      <c r="B34" s="86"/>
      <c r="C34" s="87" t="s">
        <v>52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89"/>
      <c r="Q34" s="90"/>
    </row>
    <row r="35" spans="2:17" ht="15">
      <c r="B35" s="80"/>
      <c r="C35" s="80"/>
      <c r="D35" s="79"/>
      <c r="E35" s="91"/>
      <c r="F35" s="79"/>
      <c r="G35" s="91"/>
      <c r="H35" s="79"/>
      <c r="I35" s="91"/>
      <c r="J35" s="79"/>
      <c r="K35" s="91"/>
      <c r="L35" s="79"/>
      <c r="M35" s="91"/>
      <c r="N35" s="79"/>
      <c r="O35" s="80"/>
      <c r="P35" s="80"/>
      <c r="Q35" s="80"/>
    </row>
    <row r="36" spans="2:17" ht="18.75" customHeight="1">
      <c r="B36" s="223" t="s">
        <v>125</v>
      </c>
      <c r="C36" s="59" t="s">
        <v>48</v>
      </c>
      <c r="D36" s="60" t="s">
        <v>39</v>
      </c>
      <c r="E36" s="70" t="s">
        <v>3</v>
      </c>
      <c r="F36" s="70" t="s">
        <v>40</v>
      </c>
      <c r="G36" s="60" t="s">
        <v>39</v>
      </c>
      <c r="H36" s="64" t="s">
        <v>3</v>
      </c>
      <c r="I36" s="64" t="s">
        <v>3</v>
      </c>
      <c r="J36" s="60" t="s">
        <v>39</v>
      </c>
      <c r="K36" s="62" t="s">
        <v>3</v>
      </c>
      <c r="L36" s="62" t="s">
        <v>3</v>
      </c>
      <c r="M36" s="60" t="s">
        <v>39</v>
      </c>
      <c r="N36" s="62" t="s">
        <v>3</v>
      </c>
      <c r="O36" s="62" t="s">
        <v>3</v>
      </c>
      <c r="P36" s="60" t="s">
        <v>39</v>
      </c>
      <c r="Q36" s="66" t="s">
        <v>21</v>
      </c>
    </row>
    <row r="37" spans="2:17" ht="18.75" customHeight="1">
      <c r="B37" s="224"/>
      <c r="C37" s="50" t="s">
        <v>46</v>
      </c>
      <c r="D37" s="44">
        <v>10</v>
      </c>
      <c r="E37" s="57">
        <v>4</v>
      </c>
      <c r="F37" s="57">
        <v>4</v>
      </c>
      <c r="G37" s="44">
        <v>10</v>
      </c>
      <c r="H37" s="51">
        <v>5</v>
      </c>
      <c r="I37" s="51">
        <v>5</v>
      </c>
      <c r="J37" s="44">
        <v>10</v>
      </c>
      <c r="K37" s="53">
        <v>6</v>
      </c>
      <c r="L37" s="53">
        <v>6</v>
      </c>
      <c r="M37" s="44">
        <v>10</v>
      </c>
      <c r="N37" s="53">
        <v>3</v>
      </c>
      <c r="O37" s="53">
        <v>3</v>
      </c>
      <c r="P37" s="45">
        <v>20</v>
      </c>
      <c r="Q37" s="67">
        <f>D37+G37+J37+M37+P37</f>
        <v>60</v>
      </c>
    </row>
    <row r="38" spans="2:17" ht="18.75" customHeight="1">
      <c r="B38" s="225"/>
      <c r="C38" s="50" t="s">
        <v>47</v>
      </c>
      <c r="D38" s="46" t="s">
        <v>22</v>
      </c>
      <c r="E38" s="55">
        <v>15</v>
      </c>
      <c r="F38" s="55">
        <v>15</v>
      </c>
      <c r="G38" s="46" t="s">
        <v>22</v>
      </c>
      <c r="H38" s="55">
        <v>15</v>
      </c>
      <c r="I38" s="55">
        <v>15</v>
      </c>
      <c r="J38" s="46" t="s">
        <v>22</v>
      </c>
      <c r="K38" s="55">
        <v>12</v>
      </c>
      <c r="L38" s="55">
        <v>12</v>
      </c>
      <c r="M38" s="46" t="s">
        <v>22</v>
      </c>
      <c r="N38" s="55">
        <v>12</v>
      </c>
      <c r="O38" s="77">
        <v>12</v>
      </c>
      <c r="P38" s="46" t="s">
        <v>23</v>
      </c>
      <c r="Q38" s="68" t="s">
        <v>38</v>
      </c>
    </row>
    <row r="39" spans="2:17" ht="18.75" customHeight="1">
      <c r="B39" s="226" t="s">
        <v>44</v>
      </c>
      <c r="C39" s="73" t="s">
        <v>41</v>
      </c>
      <c r="D39" s="74">
        <v>15</v>
      </c>
      <c r="E39" s="74">
        <v>1</v>
      </c>
      <c r="F39" s="74">
        <v>7</v>
      </c>
      <c r="G39" s="74">
        <v>15</v>
      </c>
      <c r="H39" s="74">
        <v>1</v>
      </c>
      <c r="I39" s="74">
        <v>7</v>
      </c>
      <c r="J39" s="74">
        <v>15</v>
      </c>
      <c r="K39" s="74">
        <v>1</v>
      </c>
      <c r="L39" s="74">
        <v>7</v>
      </c>
      <c r="M39" s="74">
        <v>15</v>
      </c>
      <c r="N39" s="74">
        <v>1</v>
      </c>
      <c r="O39" s="74">
        <v>7</v>
      </c>
      <c r="P39" s="74">
        <v>30</v>
      </c>
      <c r="Q39" s="71">
        <f>SUM(D39:P39)</f>
        <v>122</v>
      </c>
    </row>
    <row r="40" spans="2:17" ht="18.75" customHeight="1">
      <c r="B40" s="227"/>
      <c r="C40" s="73" t="s">
        <v>42</v>
      </c>
      <c r="D40" s="74">
        <v>14</v>
      </c>
      <c r="E40" s="74">
        <v>1</v>
      </c>
      <c r="F40" s="74">
        <v>7</v>
      </c>
      <c r="G40" s="74">
        <v>14</v>
      </c>
      <c r="H40" s="74">
        <v>1</v>
      </c>
      <c r="I40" s="74">
        <v>7</v>
      </c>
      <c r="J40" s="74">
        <v>14</v>
      </c>
      <c r="K40" s="74">
        <v>1</v>
      </c>
      <c r="L40" s="74">
        <v>7</v>
      </c>
      <c r="M40" s="74">
        <v>14</v>
      </c>
      <c r="N40" s="74">
        <v>1</v>
      </c>
      <c r="O40" s="74">
        <v>7</v>
      </c>
      <c r="P40" s="74">
        <v>28</v>
      </c>
      <c r="Q40" s="71">
        <f>SUM(D40:P40)</f>
        <v>116</v>
      </c>
    </row>
    <row r="41" spans="2:17" ht="18.75" customHeight="1">
      <c r="B41" s="228"/>
      <c r="C41" s="75" t="s">
        <v>43</v>
      </c>
      <c r="D41" s="76">
        <v>12</v>
      </c>
      <c r="E41" s="76">
        <v>1</v>
      </c>
      <c r="F41" s="76">
        <v>7</v>
      </c>
      <c r="G41" s="76">
        <v>12</v>
      </c>
      <c r="H41" s="76">
        <v>1</v>
      </c>
      <c r="I41" s="76">
        <v>7</v>
      </c>
      <c r="J41" s="76">
        <v>12</v>
      </c>
      <c r="K41" s="76">
        <v>1</v>
      </c>
      <c r="L41" s="76">
        <v>7</v>
      </c>
      <c r="M41" s="76">
        <v>12</v>
      </c>
      <c r="N41" s="76">
        <v>1</v>
      </c>
      <c r="O41" s="76">
        <v>7</v>
      </c>
      <c r="P41" s="76">
        <v>24</v>
      </c>
      <c r="Q41" s="72">
        <f>SUM(D41:P41)</f>
        <v>104</v>
      </c>
    </row>
    <row r="42" spans="2:17" ht="15">
      <c r="B42" s="86"/>
      <c r="C42" s="87" t="s">
        <v>53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9"/>
      <c r="Q42" s="90"/>
    </row>
    <row r="43" spans="2:17" ht="15">
      <c r="B43" s="80"/>
      <c r="C43" s="80"/>
      <c r="D43" s="79"/>
      <c r="E43" s="91"/>
      <c r="F43" s="79"/>
      <c r="G43" s="91"/>
      <c r="H43" s="79"/>
      <c r="I43" s="91"/>
      <c r="J43" s="79"/>
      <c r="K43" s="91"/>
      <c r="L43" s="79"/>
      <c r="M43" s="91"/>
      <c r="N43" s="79"/>
      <c r="O43" s="80"/>
      <c r="P43" s="80"/>
      <c r="Q43" s="80"/>
    </row>
    <row r="44" spans="2:20" ht="18.75" customHeight="1">
      <c r="B44" s="223" t="s">
        <v>126</v>
      </c>
      <c r="C44" s="59" t="s">
        <v>48</v>
      </c>
      <c r="D44" s="60" t="s">
        <v>39</v>
      </c>
      <c r="E44" s="64" t="s">
        <v>40</v>
      </c>
      <c r="F44" s="64" t="s">
        <v>40</v>
      </c>
      <c r="G44" s="60" t="s">
        <v>2</v>
      </c>
      <c r="H44" s="70" t="s">
        <v>3</v>
      </c>
      <c r="I44" s="70" t="s">
        <v>3</v>
      </c>
      <c r="J44" s="60" t="s">
        <v>2</v>
      </c>
      <c r="K44" s="64" t="s">
        <v>3</v>
      </c>
      <c r="L44" s="64" t="s">
        <v>3</v>
      </c>
      <c r="M44" s="60" t="s">
        <v>2</v>
      </c>
      <c r="N44" s="62" t="s">
        <v>3</v>
      </c>
      <c r="O44" s="62" t="s">
        <v>3</v>
      </c>
      <c r="P44" s="60" t="s">
        <v>2</v>
      </c>
      <c r="Q44" s="70" t="s">
        <v>3</v>
      </c>
      <c r="R44" s="70" t="s">
        <v>3</v>
      </c>
      <c r="S44" s="60" t="s">
        <v>39</v>
      </c>
      <c r="T44" s="66" t="s">
        <v>21</v>
      </c>
    </row>
    <row r="45" spans="2:20" ht="18.75" customHeight="1">
      <c r="B45" s="224"/>
      <c r="C45" s="50" t="s">
        <v>46</v>
      </c>
      <c r="D45" s="44">
        <v>10</v>
      </c>
      <c r="E45" s="51">
        <v>2.5</v>
      </c>
      <c r="F45" s="51">
        <v>2.5</v>
      </c>
      <c r="G45" s="81">
        <v>5</v>
      </c>
      <c r="H45" s="57">
        <v>4</v>
      </c>
      <c r="I45" s="57">
        <v>4</v>
      </c>
      <c r="J45" s="81">
        <v>5</v>
      </c>
      <c r="K45" s="51">
        <v>5</v>
      </c>
      <c r="L45" s="51">
        <v>5</v>
      </c>
      <c r="M45" s="81">
        <v>5</v>
      </c>
      <c r="N45" s="53">
        <v>6</v>
      </c>
      <c r="O45" s="53">
        <v>6</v>
      </c>
      <c r="P45" s="81">
        <v>5</v>
      </c>
      <c r="Q45" s="57">
        <v>7</v>
      </c>
      <c r="R45" s="57">
        <v>7</v>
      </c>
      <c r="S45" s="44">
        <v>10</v>
      </c>
      <c r="T45" s="67">
        <f>D45+G45+J45+M45+P45+S45</f>
        <v>40</v>
      </c>
    </row>
    <row r="46" spans="2:20" ht="18.75" customHeight="1">
      <c r="B46" s="225"/>
      <c r="C46" s="50" t="s">
        <v>47</v>
      </c>
      <c r="D46" s="46" t="s">
        <v>22</v>
      </c>
      <c r="E46" s="55">
        <v>30</v>
      </c>
      <c r="F46" s="55">
        <v>30</v>
      </c>
      <c r="G46" s="46" t="s">
        <v>24</v>
      </c>
      <c r="H46" s="55">
        <v>20</v>
      </c>
      <c r="I46" s="55">
        <v>20</v>
      </c>
      <c r="J46" s="46" t="s">
        <v>24</v>
      </c>
      <c r="K46" s="55">
        <v>15</v>
      </c>
      <c r="L46" s="55">
        <v>15</v>
      </c>
      <c r="M46" s="46" t="s">
        <v>24</v>
      </c>
      <c r="N46" s="55">
        <v>12</v>
      </c>
      <c r="O46" s="55">
        <v>12</v>
      </c>
      <c r="P46" s="46" t="s">
        <v>24</v>
      </c>
      <c r="Q46" s="55">
        <v>10</v>
      </c>
      <c r="R46" s="55">
        <v>10</v>
      </c>
      <c r="S46" s="46" t="s">
        <v>22</v>
      </c>
      <c r="T46" s="68" t="s">
        <v>38</v>
      </c>
    </row>
    <row r="47" spans="2:20" ht="18.75" customHeight="1">
      <c r="B47" s="226" t="s">
        <v>44</v>
      </c>
      <c r="C47" s="73" t="s">
        <v>41</v>
      </c>
      <c r="D47" s="74">
        <v>15</v>
      </c>
      <c r="E47" s="74">
        <v>1</v>
      </c>
      <c r="F47" s="74">
        <v>7</v>
      </c>
      <c r="G47" s="74">
        <v>8</v>
      </c>
      <c r="H47" s="74">
        <v>1</v>
      </c>
      <c r="I47" s="74">
        <v>7</v>
      </c>
      <c r="J47" s="74">
        <v>8</v>
      </c>
      <c r="K47" s="74">
        <v>1</v>
      </c>
      <c r="L47" s="74">
        <v>7</v>
      </c>
      <c r="M47" s="74">
        <v>8</v>
      </c>
      <c r="N47" s="74">
        <v>1</v>
      </c>
      <c r="O47" s="74">
        <v>7</v>
      </c>
      <c r="P47" s="74">
        <v>8</v>
      </c>
      <c r="Q47" s="74">
        <v>1</v>
      </c>
      <c r="R47" s="74">
        <v>7</v>
      </c>
      <c r="S47" s="74">
        <v>15</v>
      </c>
      <c r="T47" s="71">
        <f>SUM(G47:S47)</f>
        <v>79</v>
      </c>
    </row>
    <row r="48" spans="2:20" ht="18.75" customHeight="1">
      <c r="B48" s="227"/>
      <c r="C48" s="73" t="s">
        <v>42</v>
      </c>
      <c r="D48" s="74">
        <v>14</v>
      </c>
      <c r="E48" s="74">
        <v>1</v>
      </c>
      <c r="F48" s="74">
        <v>7</v>
      </c>
      <c r="G48" s="74">
        <v>7</v>
      </c>
      <c r="H48" s="74">
        <v>1</v>
      </c>
      <c r="I48" s="74">
        <v>7</v>
      </c>
      <c r="J48" s="74">
        <v>7</v>
      </c>
      <c r="K48" s="74">
        <v>1</v>
      </c>
      <c r="L48" s="74">
        <v>7</v>
      </c>
      <c r="M48" s="74">
        <v>7</v>
      </c>
      <c r="N48" s="74">
        <v>1</v>
      </c>
      <c r="O48" s="74">
        <v>7</v>
      </c>
      <c r="P48" s="74">
        <v>7</v>
      </c>
      <c r="Q48" s="74">
        <v>1</v>
      </c>
      <c r="R48" s="74">
        <v>7</v>
      </c>
      <c r="S48" s="74">
        <v>14</v>
      </c>
      <c r="T48" s="71">
        <f>SUM(G48:S48)</f>
        <v>74</v>
      </c>
    </row>
    <row r="49" spans="2:20" ht="18.75" customHeight="1">
      <c r="B49" s="228"/>
      <c r="C49" s="75" t="s">
        <v>43</v>
      </c>
      <c r="D49" s="76">
        <v>12</v>
      </c>
      <c r="E49" s="76">
        <v>1</v>
      </c>
      <c r="F49" s="76">
        <v>7</v>
      </c>
      <c r="G49" s="76">
        <v>6</v>
      </c>
      <c r="H49" s="76">
        <v>1</v>
      </c>
      <c r="I49" s="76">
        <v>7</v>
      </c>
      <c r="J49" s="76">
        <v>6</v>
      </c>
      <c r="K49" s="76">
        <v>1</v>
      </c>
      <c r="L49" s="76">
        <v>7</v>
      </c>
      <c r="M49" s="76">
        <v>6</v>
      </c>
      <c r="N49" s="76">
        <v>1</v>
      </c>
      <c r="O49" s="76">
        <v>7</v>
      </c>
      <c r="P49" s="76">
        <v>6</v>
      </c>
      <c r="Q49" s="76">
        <v>1</v>
      </c>
      <c r="R49" s="76">
        <v>7</v>
      </c>
      <c r="S49" s="76">
        <v>12</v>
      </c>
      <c r="T49" s="72">
        <f>SUM(G49:S49)</f>
        <v>68</v>
      </c>
    </row>
    <row r="50" spans="2:17" ht="13.5">
      <c r="B50" s="86"/>
      <c r="C50" s="87" t="s">
        <v>54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89"/>
      <c r="Q50" s="90"/>
    </row>
    <row r="51" spans="2:17" ht="13.5">
      <c r="B51" s="80"/>
      <c r="C51" s="80"/>
      <c r="D51" s="79"/>
      <c r="E51" s="91"/>
      <c r="F51" s="79"/>
      <c r="G51" s="91"/>
      <c r="H51" s="79"/>
      <c r="I51" s="91"/>
      <c r="J51" s="79"/>
      <c r="K51" s="91"/>
      <c r="L51" s="79"/>
      <c r="M51" s="91"/>
      <c r="N51" s="79"/>
      <c r="O51" s="80"/>
      <c r="P51" s="80"/>
      <c r="Q51" s="80"/>
    </row>
    <row r="52" spans="2:23" ht="18.75" customHeight="1">
      <c r="B52" s="223" t="s">
        <v>127</v>
      </c>
      <c r="C52" s="59" t="s">
        <v>48</v>
      </c>
      <c r="D52" s="60" t="s">
        <v>39</v>
      </c>
      <c r="E52" s="62" t="s">
        <v>3</v>
      </c>
      <c r="F52" s="60" t="s">
        <v>2</v>
      </c>
      <c r="G52" s="62" t="s">
        <v>40</v>
      </c>
      <c r="H52" s="60" t="s">
        <v>2</v>
      </c>
      <c r="I52" s="62" t="s">
        <v>40</v>
      </c>
      <c r="J52" s="60" t="s">
        <v>2</v>
      </c>
      <c r="K52" s="62" t="s">
        <v>40</v>
      </c>
      <c r="L52" s="60" t="s">
        <v>2</v>
      </c>
      <c r="M52" s="62" t="s">
        <v>40</v>
      </c>
      <c r="N52" s="60" t="s">
        <v>2</v>
      </c>
      <c r="O52" s="62" t="s">
        <v>40</v>
      </c>
      <c r="P52" s="60" t="s">
        <v>2</v>
      </c>
      <c r="Q52" s="62" t="s">
        <v>40</v>
      </c>
      <c r="R52" s="60" t="s">
        <v>2</v>
      </c>
      <c r="S52" s="62" t="s">
        <v>40</v>
      </c>
      <c r="T52" s="60" t="s">
        <v>2</v>
      </c>
      <c r="U52" s="62" t="s">
        <v>40</v>
      </c>
      <c r="V52" s="60" t="s">
        <v>39</v>
      </c>
      <c r="W52" s="66" t="s">
        <v>21</v>
      </c>
    </row>
    <row r="53" spans="2:24" ht="18.75" customHeight="1">
      <c r="B53" s="224"/>
      <c r="C53" s="50" t="s">
        <v>46</v>
      </c>
      <c r="D53" s="44">
        <v>10</v>
      </c>
      <c r="E53" s="53">
        <v>3</v>
      </c>
      <c r="F53" s="81">
        <v>5</v>
      </c>
      <c r="G53" s="53">
        <v>3</v>
      </c>
      <c r="H53" s="81">
        <v>5</v>
      </c>
      <c r="I53" s="53">
        <v>3</v>
      </c>
      <c r="J53" s="81">
        <v>5</v>
      </c>
      <c r="K53" s="53">
        <v>3</v>
      </c>
      <c r="L53" s="81">
        <v>5</v>
      </c>
      <c r="M53" s="53">
        <v>3</v>
      </c>
      <c r="N53" s="81">
        <v>5</v>
      </c>
      <c r="O53" s="53">
        <v>3</v>
      </c>
      <c r="P53" s="81">
        <v>5</v>
      </c>
      <c r="Q53" s="53">
        <v>3</v>
      </c>
      <c r="R53" s="81">
        <v>5</v>
      </c>
      <c r="S53" s="53">
        <v>3</v>
      </c>
      <c r="T53" s="81">
        <v>5</v>
      </c>
      <c r="U53" s="53">
        <v>3</v>
      </c>
      <c r="V53" s="44">
        <v>10</v>
      </c>
      <c r="W53" s="67">
        <f>D53+F53+H53+J53+L53+N53+P53+R53+T53+V53</f>
        <v>60</v>
      </c>
      <c r="X53" t="s">
        <v>49</v>
      </c>
    </row>
    <row r="54" spans="2:23" ht="18.75" customHeight="1">
      <c r="B54" s="225"/>
      <c r="C54" s="50" t="s">
        <v>47</v>
      </c>
      <c r="D54" s="46" t="s">
        <v>22</v>
      </c>
      <c r="E54" s="55">
        <v>30</v>
      </c>
      <c r="F54" s="46" t="s">
        <v>24</v>
      </c>
      <c r="G54" s="55">
        <v>30</v>
      </c>
      <c r="H54" s="46" t="s">
        <v>24</v>
      </c>
      <c r="I54" s="55">
        <v>30</v>
      </c>
      <c r="J54" s="46" t="s">
        <v>24</v>
      </c>
      <c r="K54" s="55">
        <v>30</v>
      </c>
      <c r="L54" s="46" t="s">
        <v>24</v>
      </c>
      <c r="M54" s="55">
        <v>30</v>
      </c>
      <c r="N54" s="46" t="s">
        <v>24</v>
      </c>
      <c r="O54" s="55">
        <v>30</v>
      </c>
      <c r="P54" s="46" t="s">
        <v>24</v>
      </c>
      <c r="Q54" s="55">
        <v>30</v>
      </c>
      <c r="R54" s="46" t="s">
        <v>24</v>
      </c>
      <c r="S54" s="55">
        <v>30</v>
      </c>
      <c r="T54" s="46" t="s">
        <v>24</v>
      </c>
      <c r="U54" s="55">
        <v>30</v>
      </c>
      <c r="V54" s="46" t="s">
        <v>22</v>
      </c>
      <c r="W54" s="68" t="s">
        <v>38</v>
      </c>
    </row>
    <row r="55" spans="2:23" ht="18.75" customHeight="1">
      <c r="B55" s="226" t="s">
        <v>44</v>
      </c>
      <c r="C55" s="73" t="s">
        <v>41</v>
      </c>
      <c r="D55" s="74">
        <v>15</v>
      </c>
      <c r="E55" s="74">
        <v>1</v>
      </c>
      <c r="F55" s="74">
        <v>8</v>
      </c>
      <c r="G55" s="74">
        <v>1</v>
      </c>
      <c r="H55" s="74">
        <v>8</v>
      </c>
      <c r="I55" s="74">
        <v>1</v>
      </c>
      <c r="J55" s="74">
        <v>8</v>
      </c>
      <c r="K55" s="74">
        <v>1</v>
      </c>
      <c r="L55" s="74">
        <v>8</v>
      </c>
      <c r="M55" s="74">
        <v>1</v>
      </c>
      <c r="N55" s="74">
        <v>8</v>
      </c>
      <c r="O55" s="74">
        <v>1</v>
      </c>
      <c r="P55" s="74">
        <v>8</v>
      </c>
      <c r="Q55" s="74">
        <v>1</v>
      </c>
      <c r="R55" s="74">
        <v>8</v>
      </c>
      <c r="S55" s="74">
        <v>1</v>
      </c>
      <c r="T55" s="74">
        <v>8</v>
      </c>
      <c r="U55" s="74">
        <v>1</v>
      </c>
      <c r="V55" s="74">
        <v>15</v>
      </c>
      <c r="W55" s="71">
        <f>SUM(D55:V55)</f>
        <v>103</v>
      </c>
    </row>
    <row r="56" spans="2:23" ht="18.75" customHeight="1">
      <c r="B56" s="227"/>
      <c r="C56" s="73" t="s">
        <v>42</v>
      </c>
      <c r="D56" s="74">
        <v>14</v>
      </c>
      <c r="E56" s="74">
        <v>1</v>
      </c>
      <c r="F56" s="74">
        <v>7</v>
      </c>
      <c r="G56" s="74">
        <v>1</v>
      </c>
      <c r="H56" s="74">
        <v>7</v>
      </c>
      <c r="I56" s="74">
        <v>1</v>
      </c>
      <c r="J56" s="74">
        <v>7</v>
      </c>
      <c r="K56" s="74">
        <v>1</v>
      </c>
      <c r="L56" s="74">
        <v>7</v>
      </c>
      <c r="M56" s="74">
        <v>1</v>
      </c>
      <c r="N56" s="74">
        <v>7</v>
      </c>
      <c r="O56" s="74">
        <v>1</v>
      </c>
      <c r="P56" s="74">
        <v>7</v>
      </c>
      <c r="Q56" s="74">
        <v>1</v>
      </c>
      <c r="R56" s="74">
        <v>7</v>
      </c>
      <c r="S56" s="74">
        <v>1</v>
      </c>
      <c r="T56" s="74">
        <v>7</v>
      </c>
      <c r="U56" s="74">
        <v>1</v>
      </c>
      <c r="V56" s="74">
        <v>14</v>
      </c>
      <c r="W56" s="71">
        <f>SUM(D56:V56)</f>
        <v>93</v>
      </c>
    </row>
    <row r="57" spans="2:23" ht="18.75" customHeight="1">
      <c r="B57" s="228"/>
      <c r="C57" s="75" t="s">
        <v>43</v>
      </c>
      <c r="D57" s="76">
        <v>12</v>
      </c>
      <c r="E57" s="76">
        <v>1</v>
      </c>
      <c r="F57" s="76">
        <v>6</v>
      </c>
      <c r="G57" s="76">
        <v>1</v>
      </c>
      <c r="H57" s="76">
        <v>6</v>
      </c>
      <c r="I57" s="76">
        <v>1</v>
      </c>
      <c r="J57" s="76">
        <v>6</v>
      </c>
      <c r="K57" s="76">
        <v>1</v>
      </c>
      <c r="L57" s="76">
        <v>6</v>
      </c>
      <c r="M57" s="76">
        <v>1</v>
      </c>
      <c r="N57" s="76">
        <v>6</v>
      </c>
      <c r="O57" s="76">
        <v>1</v>
      </c>
      <c r="P57" s="76">
        <v>6</v>
      </c>
      <c r="Q57" s="76">
        <v>1</v>
      </c>
      <c r="R57" s="76">
        <v>6</v>
      </c>
      <c r="S57" s="76">
        <v>1</v>
      </c>
      <c r="T57" s="76">
        <v>6</v>
      </c>
      <c r="U57" s="76">
        <v>1</v>
      </c>
      <c r="V57" s="76">
        <v>12</v>
      </c>
      <c r="W57" s="72">
        <f>SUM(D57:V57)</f>
        <v>81</v>
      </c>
    </row>
    <row r="58" spans="2:17" ht="13.5">
      <c r="B58" s="86"/>
      <c r="C58" s="87" t="s">
        <v>55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P58" s="89"/>
      <c r="Q58" s="90"/>
    </row>
    <row r="59" spans="2:17" ht="13.5">
      <c r="B59" s="80"/>
      <c r="C59" s="80"/>
      <c r="D59" s="79"/>
      <c r="E59" s="91"/>
      <c r="F59" s="79"/>
      <c r="G59" s="91"/>
      <c r="H59" s="79"/>
      <c r="I59" s="91"/>
      <c r="J59" s="79"/>
      <c r="K59" s="91"/>
      <c r="L59" s="79"/>
      <c r="M59" s="91"/>
      <c r="N59" s="79"/>
      <c r="O59" s="80"/>
      <c r="P59" s="80"/>
      <c r="Q59" s="80"/>
    </row>
    <row r="60" spans="2:23" ht="18.75" customHeight="1">
      <c r="B60" s="223" t="s">
        <v>128</v>
      </c>
      <c r="C60" s="59" t="s">
        <v>48</v>
      </c>
      <c r="D60" s="60" t="s">
        <v>39</v>
      </c>
      <c r="E60" s="62" t="s">
        <v>3</v>
      </c>
      <c r="F60" s="60" t="s">
        <v>2</v>
      </c>
      <c r="G60" s="62" t="s">
        <v>3</v>
      </c>
      <c r="H60" s="60" t="s">
        <v>2</v>
      </c>
      <c r="I60" s="70" t="s">
        <v>3</v>
      </c>
      <c r="J60" s="60" t="s">
        <v>2</v>
      </c>
      <c r="K60" s="70" t="s">
        <v>3</v>
      </c>
      <c r="L60" s="60" t="s">
        <v>2</v>
      </c>
      <c r="M60" s="64" t="s">
        <v>3</v>
      </c>
      <c r="N60" s="60" t="s">
        <v>2</v>
      </c>
      <c r="O60" s="64" t="s">
        <v>3</v>
      </c>
      <c r="P60" s="60" t="s">
        <v>2</v>
      </c>
      <c r="Q60" s="62" t="s">
        <v>3</v>
      </c>
      <c r="R60" s="60" t="s">
        <v>2</v>
      </c>
      <c r="S60" s="62" t="s">
        <v>3</v>
      </c>
      <c r="T60" s="60" t="s">
        <v>2</v>
      </c>
      <c r="U60" s="56" t="s">
        <v>45</v>
      </c>
      <c r="V60" s="60" t="s">
        <v>39</v>
      </c>
      <c r="W60" s="66" t="s">
        <v>21</v>
      </c>
    </row>
    <row r="61" spans="2:23" ht="18.75" customHeight="1">
      <c r="B61" s="224"/>
      <c r="C61" s="50" t="s">
        <v>46</v>
      </c>
      <c r="D61" s="44">
        <v>10</v>
      </c>
      <c r="E61" s="53">
        <v>3</v>
      </c>
      <c r="F61" s="81">
        <v>5</v>
      </c>
      <c r="G61" s="53">
        <v>3</v>
      </c>
      <c r="H61" s="81">
        <v>5</v>
      </c>
      <c r="I61" s="57">
        <v>4</v>
      </c>
      <c r="J61" s="81">
        <v>5</v>
      </c>
      <c r="K61" s="57">
        <v>4</v>
      </c>
      <c r="L61" s="81">
        <v>5</v>
      </c>
      <c r="M61" s="51">
        <v>5</v>
      </c>
      <c r="N61" s="81">
        <v>5</v>
      </c>
      <c r="O61" s="51">
        <v>5</v>
      </c>
      <c r="P61" s="81">
        <v>5</v>
      </c>
      <c r="Q61" s="53">
        <v>6</v>
      </c>
      <c r="R61" s="81">
        <v>5</v>
      </c>
      <c r="S61" s="53">
        <v>6</v>
      </c>
      <c r="T61" s="81">
        <v>5</v>
      </c>
      <c r="U61" s="57">
        <v>7</v>
      </c>
      <c r="V61" s="44">
        <v>10</v>
      </c>
      <c r="W61" s="67">
        <f>D61+F61+H61+J61+L61+N61+P61+R61+T61+V61</f>
        <v>60</v>
      </c>
    </row>
    <row r="62" spans="2:23" ht="18.75" customHeight="1">
      <c r="B62" s="225"/>
      <c r="C62" s="50" t="s">
        <v>47</v>
      </c>
      <c r="D62" s="46" t="s">
        <v>22</v>
      </c>
      <c r="E62" s="82">
        <v>40</v>
      </c>
      <c r="F62" s="46" t="s">
        <v>24</v>
      </c>
      <c r="G62" s="82">
        <v>40</v>
      </c>
      <c r="H62" s="46" t="s">
        <v>24</v>
      </c>
      <c r="I62" s="82">
        <v>30</v>
      </c>
      <c r="J62" s="46" t="s">
        <v>24</v>
      </c>
      <c r="K62" s="82">
        <v>30</v>
      </c>
      <c r="L62" s="46" t="s">
        <v>24</v>
      </c>
      <c r="M62" s="82">
        <v>25</v>
      </c>
      <c r="N62" s="46" t="s">
        <v>24</v>
      </c>
      <c r="O62" s="82">
        <v>25</v>
      </c>
      <c r="P62" s="46" t="s">
        <v>24</v>
      </c>
      <c r="Q62" s="82">
        <v>20</v>
      </c>
      <c r="R62" s="46" t="s">
        <v>24</v>
      </c>
      <c r="S62" s="82">
        <v>20</v>
      </c>
      <c r="T62" s="46" t="s">
        <v>24</v>
      </c>
      <c r="U62" s="82">
        <v>15</v>
      </c>
      <c r="V62" s="46" t="s">
        <v>22</v>
      </c>
      <c r="W62" s="68" t="s">
        <v>38</v>
      </c>
    </row>
    <row r="63" spans="2:23" ht="18.75" customHeight="1">
      <c r="B63" s="226" t="s">
        <v>44</v>
      </c>
      <c r="C63" s="73" t="s">
        <v>41</v>
      </c>
      <c r="D63" s="74">
        <v>15</v>
      </c>
      <c r="E63" s="74">
        <v>1</v>
      </c>
      <c r="F63" s="74">
        <v>8</v>
      </c>
      <c r="G63" s="74">
        <v>1</v>
      </c>
      <c r="H63" s="74">
        <v>8</v>
      </c>
      <c r="I63" s="74">
        <v>1</v>
      </c>
      <c r="J63" s="74">
        <v>8</v>
      </c>
      <c r="K63" s="74">
        <v>1</v>
      </c>
      <c r="L63" s="74">
        <v>8</v>
      </c>
      <c r="M63" s="74">
        <v>1</v>
      </c>
      <c r="N63" s="74">
        <v>8</v>
      </c>
      <c r="O63" s="74">
        <v>1</v>
      </c>
      <c r="P63" s="74">
        <v>8</v>
      </c>
      <c r="Q63" s="74">
        <v>1</v>
      </c>
      <c r="R63" s="74">
        <v>8</v>
      </c>
      <c r="S63" s="74">
        <v>1</v>
      </c>
      <c r="T63" s="74">
        <v>8</v>
      </c>
      <c r="U63" s="74">
        <v>1</v>
      </c>
      <c r="V63" s="74">
        <v>15</v>
      </c>
      <c r="W63" s="71">
        <f>SUM(D63:V63)</f>
        <v>103</v>
      </c>
    </row>
    <row r="64" spans="2:23" ht="18.75" customHeight="1">
      <c r="B64" s="227"/>
      <c r="C64" s="73" t="s">
        <v>42</v>
      </c>
      <c r="D64" s="74">
        <v>14</v>
      </c>
      <c r="E64" s="74">
        <v>1</v>
      </c>
      <c r="F64" s="74">
        <v>7</v>
      </c>
      <c r="G64" s="74">
        <v>1</v>
      </c>
      <c r="H64" s="74">
        <v>7</v>
      </c>
      <c r="I64" s="74">
        <v>1</v>
      </c>
      <c r="J64" s="74">
        <v>7</v>
      </c>
      <c r="K64" s="74">
        <v>1</v>
      </c>
      <c r="L64" s="74">
        <v>7</v>
      </c>
      <c r="M64" s="74">
        <v>1</v>
      </c>
      <c r="N64" s="74">
        <v>7</v>
      </c>
      <c r="O64" s="74">
        <v>1</v>
      </c>
      <c r="P64" s="74">
        <v>7</v>
      </c>
      <c r="Q64" s="74">
        <v>1</v>
      </c>
      <c r="R64" s="74">
        <v>7</v>
      </c>
      <c r="S64" s="74">
        <v>1</v>
      </c>
      <c r="T64" s="74">
        <v>7</v>
      </c>
      <c r="U64" s="74">
        <v>1</v>
      </c>
      <c r="V64" s="74">
        <v>14</v>
      </c>
      <c r="W64" s="71">
        <f>SUM(D64:V64)</f>
        <v>93</v>
      </c>
    </row>
    <row r="65" spans="2:23" ht="18.75" customHeight="1">
      <c r="B65" s="228"/>
      <c r="C65" s="75" t="s">
        <v>43</v>
      </c>
      <c r="D65" s="76">
        <v>12</v>
      </c>
      <c r="E65" s="76">
        <v>1</v>
      </c>
      <c r="F65" s="76">
        <v>6</v>
      </c>
      <c r="G65" s="76">
        <v>1</v>
      </c>
      <c r="H65" s="76">
        <v>6</v>
      </c>
      <c r="I65" s="76">
        <v>1</v>
      </c>
      <c r="J65" s="76">
        <v>6</v>
      </c>
      <c r="K65" s="76">
        <v>1</v>
      </c>
      <c r="L65" s="76">
        <v>6</v>
      </c>
      <c r="M65" s="76">
        <v>1</v>
      </c>
      <c r="N65" s="76">
        <v>6</v>
      </c>
      <c r="O65" s="76">
        <v>1</v>
      </c>
      <c r="P65" s="76">
        <v>6</v>
      </c>
      <c r="Q65" s="76">
        <v>1</v>
      </c>
      <c r="R65" s="76">
        <v>6</v>
      </c>
      <c r="S65" s="76">
        <v>1</v>
      </c>
      <c r="T65" s="76">
        <v>6</v>
      </c>
      <c r="U65" s="76">
        <v>1</v>
      </c>
      <c r="V65" s="76">
        <v>12</v>
      </c>
      <c r="W65" s="72">
        <f>SUM(D65:V65)</f>
        <v>81</v>
      </c>
    </row>
    <row r="66" spans="2:17" ht="13.5">
      <c r="B66" s="86"/>
      <c r="C66" s="87" t="s">
        <v>56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90"/>
    </row>
    <row r="67" spans="2:17" ht="13.5">
      <c r="B67" s="80"/>
      <c r="C67" s="80"/>
      <c r="D67" s="79"/>
      <c r="E67" s="91"/>
      <c r="F67" s="79"/>
      <c r="G67" s="91"/>
      <c r="H67" s="79"/>
      <c r="I67" s="91"/>
      <c r="J67" s="79"/>
      <c r="K67" s="91"/>
      <c r="L67" s="79"/>
      <c r="M67" s="91"/>
      <c r="N67" s="79"/>
      <c r="O67" s="80"/>
      <c r="P67" s="80"/>
      <c r="Q67" s="80"/>
    </row>
    <row r="68" spans="2:23" ht="18.75" customHeight="1">
      <c r="B68" s="223" t="s">
        <v>129</v>
      </c>
      <c r="C68" s="59" t="s">
        <v>48</v>
      </c>
      <c r="D68" s="60" t="s">
        <v>39</v>
      </c>
      <c r="E68" s="62" t="s">
        <v>40</v>
      </c>
      <c r="F68" s="60" t="s">
        <v>2</v>
      </c>
      <c r="G68" s="70" t="s">
        <v>40</v>
      </c>
      <c r="H68" s="60" t="s">
        <v>2</v>
      </c>
      <c r="I68" s="64" t="s">
        <v>40</v>
      </c>
      <c r="J68" s="60" t="s">
        <v>2</v>
      </c>
      <c r="K68" s="62" t="s">
        <v>40</v>
      </c>
      <c r="L68" s="60" t="s">
        <v>2</v>
      </c>
      <c r="M68" s="70" t="s">
        <v>40</v>
      </c>
      <c r="N68" s="60" t="s">
        <v>2</v>
      </c>
      <c r="O68" s="64" t="s">
        <v>3</v>
      </c>
      <c r="P68" s="60" t="s">
        <v>2</v>
      </c>
      <c r="Q68" s="62" t="s">
        <v>3</v>
      </c>
      <c r="R68" s="60" t="s">
        <v>2</v>
      </c>
      <c r="S68" s="62" t="s">
        <v>3</v>
      </c>
      <c r="T68" s="60" t="s">
        <v>2</v>
      </c>
      <c r="U68" s="65"/>
      <c r="V68" s="65"/>
      <c r="W68" s="66" t="s">
        <v>21</v>
      </c>
    </row>
    <row r="69" spans="2:24" ht="18.75" customHeight="1">
      <c r="B69" s="224"/>
      <c r="C69" s="50" t="s">
        <v>46</v>
      </c>
      <c r="D69" s="44">
        <v>10</v>
      </c>
      <c r="E69" s="53">
        <v>3</v>
      </c>
      <c r="F69" s="81">
        <v>5</v>
      </c>
      <c r="G69" s="57">
        <v>4</v>
      </c>
      <c r="H69" s="81">
        <v>5</v>
      </c>
      <c r="I69" s="51">
        <v>5</v>
      </c>
      <c r="J69" s="81">
        <v>5</v>
      </c>
      <c r="K69" s="53">
        <v>3</v>
      </c>
      <c r="L69" s="81">
        <v>5</v>
      </c>
      <c r="M69" s="57">
        <v>4</v>
      </c>
      <c r="N69" s="81">
        <v>5</v>
      </c>
      <c r="O69" s="51">
        <v>5</v>
      </c>
      <c r="P69" s="81">
        <v>5</v>
      </c>
      <c r="Q69" s="53">
        <v>6</v>
      </c>
      <c r="R69" s="81">
        <v>5</v>
      </c>
      <c r="S69" s="53">
        <v>6</v>
      </c>
      <c r="T69" s="81">
        <v>5</v>
      </c>
      <c r="U69" s="1"/>
      <c r="V69" s="1"/>
      <c r="W69" s="67">
        <f>D69+F69+H69+J69+L69+N69+P69+R69+T69+V69</f>
        <v>50</v>
      </c>
      <c r="X69" s="78"/>
    </row>
    <row r="70" spans="2:24" ht="18.75" customHeight="1">
      <c r="B70" s="225"/>
      <c r="C70" s="50" t="s">
        <v>47</v>
      </c>
      <c r="D70" s="46" t="s">
        <v>22</v>
      </c>
      <c r="E70" s="82">
        <v>120</v>
      </c>
      <c r="F70" s="46" t="s">
        <v>24</v>
      </c>
      <c r="G70" s="82">
        <v>120</v>
      </c>
      <c r="H70" s="46" t="s">
        <v>24</v>
      </c>
      <c r="I70" s="82">
        <v>45</v>
      </c>
      <c r="J70" s="46" t="s">
        <v>24</v>
      </c>
      <c r="K70" s="82">
        <v>120</v>
      </c>
      <c r="L70" s="46" t="s">
        <v>24</v>
      </c>
      <c r="M70" s="82">
        <v>120</v>
      </c>
      <c r="N70" s="46" t="s">
        <v>24</v>
      </c>
      <c r="O70" s="82">
        <v>45</v>
      </c>
      <c r="P70" s="46" t="s">
        <v>24</v>
      </c>
      <c r="Q70" s="82">
        <v>20</v>
      </c>
      <c r="R70" s="46" t="s">
        <v>24</v>
      </c>
      <c r="S70" s="82">
        <v>20</v>
      </c>
      <c r="T70" s="46" t="s">
        <v>24</v>
      </c>
      <c r="U70" s="1"/>
      <c r="V70" s="1"/>
      <c r="W70" s="68" t="s">
        <v>38</v>
      </c>
      <c r="X70" s="78"/>
    </row>
    <row r="71" spans="2:24" ht="18.75" customHeight="1">
      <c r="B71" s="226" t="s">
        <v>44</v>
      </c>
      <c r="C71" s="73" t="s">
        <v>41</v>
      </c>
      <c r="D71" s="74">
        <v>15</v>
      </c>
      <c r="E71" s="74">
        <v>1</v>
      </c>
      <c r="F71" s="74">
        <v>8</v>
      </c>
      <c r="G71" s="74">
        <v>1</v>
      </c>
      <c r="H71" s="74">
        <v>8</v>
      </c>
      <c r="I71" s="74">
        <v>1</v>
      </c>
      <c r="J71" s="74">
        <v>8</v>
      </c>
      <c r="K71" s="74">
        <v>1</v>
      </c>
      <c r="L71" s="74">
        <v>8</v>
      </c>
      <c r="M71" s="74">
        <v>1</v>
      </c>
      <c r="N71" s="74">
        <v>8</v>
      </c>
      <c r="O71" s="74">
        <v>1</v>
      </c>
      <c r="P71" s="74">
        <v>8</v>
      </c>
      <c r="Q71" s="74">
        <v>1</v>
      </c>
      <c r="R71" s="74">
        <v>8</v>
      </c>
      <c r="S71" s="74">
        <v>1</v>
      </c>
      <c r="T71" s="74">
        <v>8</v>
      </c>
      <c r="U71" s="58"/>
      <c r="V71" s="58"/>
      <c r="W71" s="71">
        <f>SUM(D71:V71)</f>
        <v>87</v>
      </c>
      <c r="X71" s="78"/>
    </row>
    <row r="72" spans="2:24" ht="18.75" customHeight="1">
      <c r="B72" s="227"/>
      <c r="C72" s="73" t="s">
        <v>42</v>
      </c>
      <c r="D72" s="74">
        <v>14</v>
      </c>
      <c r="E72" s="74">
        <v>1</v>
      </c>
      <c r="F72" s="74">
        <v>7</v>
      </c>
      <c r="G72" s="74">
        <v>1</v>
      </c>
      <c r="H72" s="74">
        <v>7</v>
      </c>
      <c r="I72" s="74">
        <v>1</v>
      </c>
      <c r="J72" s="74">
        <v>7</v>
      </c>
      <c r="K72" s="74">
        <v>1</v>
      </c>
      <c r="L72" s="74">
        <v>7</v>
      </c>
      <c r="M72" s="74">
        <v>1</v>
      </c>
      <c r="N72" s="74">
        <v>7</v>
      </c>
      <c r="O72" s="74">
        <v>1</v>
      </c>
      <c r="P72" s="74">
        <v>7</v>
      </c>
      <c r="Q72" s="74">
        <v>1</v>
      </c>
      <c r="R72" s="74">
        <v>7</v>
      </c>
      <c r="S72" s="74">
        <v>1</v>
      </c>
      <c r="T72" s="74">
        <v>7</v>
      </c>
      <c r="U72" s="58"/>
      <c r="V72" s="58"/>
      <c r="W72" s="71">
        <f>SUM(D72:V72)</f>
        <v>78</v>
      </c>
      <c r="X72" s="78"/>
    </row>
    <row r="73" spans="2:24" ht="18.75" customHeight="1">
      <c r="B73" s="228"/>
      <c r="C73" s="75" t="s">
        <v>43</v>
      </c>
      <c r="D73" s="76">
        <v>12</v>
      </c>
      <c r="E73" s="76">
        <v>1</v>
      </c>
      <c r="F73" s="76">
        <v>6</v>
      </c>
      <c r="G73" s="76">
        <v>1</v>
      </c>
      <c r="H73" s="76">
        <v>6</v>
      </c>
      <c r="I73" s="76">
        <v>1</v>
      </c>
      <c r="J73" s="76">
        <v>6</v>
      </c>
      <c r="K73" s="76">
        <v>1</v>
      </c>
      <c r="L73" s="76">
        <v>6</v>
      </c>
      <c r="M73" s="76">
        <v>1</v>
      </c>
      <c r="N73" s="76">
        <v>6</v>
      </c>
      <c r="O73" s="76">
        <v>1</v>
      </c>
      <c r="P73" s="76">
        <v>6</v>
      </c>
      <c r="Q73" s="76">
        <v>1</v>
      </c>
      <c r="R73" s="76">
        <v>6</v>
      </c>
      <c r="S73" s="76">
        <v>1</v>
      </c>
      <c r="T73" s="76">
        <v>6</v>
      </c>
      <c r="U73" s="69"/>
      <c r="V73" s="69"/>
      <c r="W73" s="72">
        <f>SUM(D73:V73)</f>
        <v>68</v>
      </c>
      <c r="X73" s="78"/>
    </row>
    <row r="74" spans="2:24" ht="13.5">
      <c r="B74" s="9"/>
      <c r="C74" s="87" t="s">
        <v>57</v>
      </c>
      <c r="D74" s="48"/>
      <c r="E74" s="83"/>
      <c r="F74" s="84"/>
      <c r="G74" s="83"/>
      <c r="H74" s="84"/>
      <c r="I74" s="47"/>
      <c r="J74" s="49"/>
      <c r="K74" s="47"/>
      <c r="L74" s="49"/>
      <c r="M74" s="47"/>
      <c r="N74" s="49"/>
      <c r="O74" s="10"/>
      <c r="P74" s="12"/>
      <c r="Q74" s="10"/>
      <c r="R74" s="12"/>
      <c r="S74" s="10"/>
      <c r="T74" s="12"/>
      <c r="U74" s="10"/>
      <c r="V74" s="13"/>
      <c r="W74" s="10"/>
      <c r="X74" s="78"/>
    </row>
    <row r="75" spans="2:24" ht="13.5">
      <c r="B75" s="9"/>
      <c r="C75" s="9"/>
      <c r="D75" s="48"/>
      <c r="E75" s="83"/>
      <c r="F75" s="84"/>
      <c r="G75" s="83"/>
      <c r="H75" s="84"/>
      <c r="I75" s="47"/>
      <c r="J75" s="49"/>
      <c r="K75" s="47"/>
      <c r="L75" s="49"/>
      <c r="M75" s="47"/>
      <c r="N75" s="49"/>
      <c r="O75" s="10"/>
      <c r="P75" s="12"/>
      <c r="Q75" s="10"/>
      <c r="R75" s="12"/>
      <c r="S75" s="10"/>
      <c r="T75" s="12"/>
      <c r="U75" s="10"/>
      <c r="V75" s="13"/>
      <c r="W75" s="10"/>
      <c r="X75" s="78"/>
    </row>
    <row r="76" spans="2:24" ht="13.5">
      <c r="B76" s="9"/>
      <c r="C76" s="9"/>
      <c r="D76" s="48"/>
      <c r="E76" s="83"/>
      <c r="F76" s="84"/>
      <c r="G76" s="83"/>
      <c r="H76" s="84"/>
      <c r="I76" s="47"/>
      <c r="J76" s="49"/>
      <c r="K76" s="47"/>
      <c r="L76" s="49"/>
      <c r="M76" s="47"/>
      <c r="N76" s="49"/>
      <c r="O76" s="10"/>
      <c r="P76" s="12"/>
      <c r="Q76" s="10"/>
      <c r="R76" s="12"/>
      <c r="S76" s="10"/>
      <c r="T76" s="12"/>
      <c r="U76" s="10"/>
      <c r="V76" s="13"/>
      <c r="W76" s="10"/>
      <c r="X76" s="78"/>
    </row>
  </sheetData>
  <sheetProtection/>
  <mergeCells count="16">
    <mergeCell ref="B15:B17"/>
    <mergeCell ref="B23:B25"/>
    <mergeCell ref="B12:B14"/>
    <mergeCell ref="B20:B22"/>
    <mergeCell ref="B36:B38"/>
    <mergeCell ref="B39:B41"/>
    <mergeCell ref="B68:B70"/>
    <mergeCell ref="B71:B73"/>
    <mergeCell ref="B28:B30"/>
    <mergeCell ref="B31:B33"/>
    <mergeCell ref="B44:B46"/>
    <mergeCell ref="B47:B49"/>
    <mergeCell ref="B52:B54"/>
    <mergeCell ref="B55:B57"/>
    <mergeCell ref="B60:B62"/>
    <mergeCell ref="B63:B65"/>
  </mergeCells>
  <printOptions/>
  <pageMargins left="0.53" right="0.43" top="0.51" bottom="0.45" header="0.31496062992125984" footer="0.31496062992125984"/>
  <pageSetup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="60" zoomScaleNormal="71" zoomScalePageLayoutView="0" workbookViewId="0" topLeftCell="A1">
      <pane xSplit="3" topLeftCell="D1" activePane="topRight" state="frozen"/>
      <selection pane="topLeft" activeCell="A1" sqref="A1"/>
      <selection pane="topRight" activeCell="P20" sqref="P20"/>
    </sheetView>
  </sheetViews>
  <sheetFormatPr defaultColWidth="9.140625" defaultRowHeight="15"/>
  <cols>
    <col min="1" max="1" width="4.28125" style="0" customWidth="1"/>
    <col min="2" max="2" width="3.8515625" style="0" bestFit="1" customWidth="1"/>
    <col min="3" max="3" width="14.00390625" style="0" bestFit="1" customWidth="1"/>
    <col min="4" max="4" width="11.140625" style="0" customWidth="1"/>
    <col min="5" max="15" width="10.57421875" style="0" customWidth="1"/>
    <col min="16" max="18" width="8.57421875" style="0" customWidth="1"/>
    <col min="19" max="31" width="5.57421875" style="0" customWidth="1"/>
    <col min="32" max="32" width="9.00390625" style="0" bestFit="1" customWidth="1"/>
    <col min="33" max="33" width="6.7109375" style="0" bestFit="1" customWidth="1"/>
  </cols>
  <sheetData>
    <row r="1" spans="3:33" ht="28.5">
      <c r="C1" s="210" t="s">
        <v>96</v>
      </c>
      <c r="D1" s="3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3:33" ht="24">
      <c r="C2" s="38"/>
      <c r="D2" s="3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3:32" ht="19.5" customHeight="1">
      <c r="C3" s="223" t="s">
        <v>120</v>
      </c>
      <c r="D3" s="211" t="s">
        <v>48</v>
      </c>
      <c r="E3" s="60" t="s">
        <v>2</v>
      </c>
      <c r="F3" s="70" t="s">
        <v>3</v>
      </c>
      <c r="G3" s="60" t="s">
        <v>2</v>
      </c>
      <c r="H3" s="62" t="s">
        <v>3</v>
      </c>
      <c r="I3" s="60" t="s">
        <v>2</v>
      </c>
      <c r="J3" s="64" t="s">
        <v>3</v>
      </c>
      <c r="K3" s="60" t="s">
        <v>2</v>
      </c>
      <c r="L3" s="70" t="s">
        <v>3</v>
      </c>
      <c r="M3" s="60" t="s">
        <v>2</v>
      </c>
      <c r="N3" s="62" t="s">
        <v>3</v>
      </c>
      <c r="O3" s="60" t="s">
        <v>2</v>
      </c>
      <c r="P3" s="65"/>
      <c r="Q3" s="66" t="s">
        <v>21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3:32" ht="19.5" customHeight="1">
      <c r="C4" s="224"/>
      <c r="D4" s="166" t="s">
        <v>46</v>
      </c>
      <c r="E4" s="44">
        <v>10</v>
      </c>
      <c r="F4" s="57">
        <v>7</v>
      </c>
      <c r="G4" s="44">
        <v>10</v>
      </c>
      <c r="H4" s="53">
        <v>6</v>
      </c>
      <c r="I4" s="44">
        <v>10</v>
      </c>
      <c r="J4" s="51">
        <v>5</v>
      </c>
      <c r="K4" s="44">
        <v>10</v>
      </c>
      <c r="L4" s="57">
        <v>4</v>
      </c>
      <c r="M4" s="44">
        <v>10</v>
      </c>
      <c r="N4" s="53">
        <v>3</v>
      </c>
      <c r="O4" s="45">
        <v>20</v>
      </c>
      <c r="P4" s="1"/>
      <c r="Q4" s="67">
        <f>E4+G4+I4+K4+M4+O4</f>
        <v>70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3:32" ht="19.5" customHeight="1">
      <c r="C5" s="225"/>
      <c r="D5" s="166" t="s">
        <v>47</v>
      </c>
      <c r="E5" s="46" t="s">
        <v>22</v>
      </c>
      <c r="F5" s="55">
        <v>10</v>
      </c>
      <c r="G5" s="46" t="s">
        <v>22</v>
      </c>
      <c r="H5" s="55">
        <v>12</v>
      </c>
      <c r="I5" s="46" t="s">
        <v>22</v>
      </c>
      <c r="J5" s="55">
        <v>15</v>
      </c>
      <c r="K5" s="46" t="s">
        <v>22</v>
      </c>
      <c r="L5" s="55">
        <v>20</v>
      </c>
      <c r="M5" s="46" t="s">
        <v>22</v>
      </c>
      <c r="N5" s="55">
        <v>60</v>
      </c>
      <c r="O5" s="46" t="s">
        <v>23</v>
      </c>
      <c r="P5" s="1"/>
      <c r="Q5" s="68" t="s">
        <v>38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3:32" ht="19.5" customHeight="1">
      <c r="C6" s="229" t="s">
        <v>119</v>
      </c>
      <c r="D6" s="212" t="s">
        <v>4</v>
      </c>
      <c r="E6" s="220">
        <v>15</v>
      </c>
      <c r="F6" s="220">
        <v>2</v>
      </c>
      <c r="G6" s="220">
        <v>15</v>
      </c>
      <c r="H6" s="220">
        <v>2</v>
      </c>
      <c r="I6" s="220">
        <v>15</v>
      </c>
      <c r="J6" s="220">
        <v>2</v>
      </c>
      <c r="K6" s="220">
        <v>15</v>
      </c>
      <c r="L6" s="220">
        <v>2</v>
      </c>
      <c r="M6" s="220">
        <v>15</v>
      </c>
      <c r="N6" s="220">
        <v>2</v>
      </c>
      <c r="O6" s="220">
        <v>30</v>
      </c>
      <c r="P6" s="58"/>
      <c r="Q6" s="71">
        <f>SUM(E6:P6)</f>
        <v>115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3:32" ht="19.5" customHeight="1">
      <c r="C7" s="230"/>
      <c r="D7" s="212" t="s">
        <v>5</v>
      </c>
      <c r="E7" s="220">
        <v>14</v>
      </c>
      <c r="F7" s="220">
        <v>2</v>
      </c>
      <c r="G7" s="220">
        <v>14</v>
      </c>
      <c r="H7" s="220">
        <v>2</v>
      </c>
      <c r="I7" s="220">
        <v>14</v>
      </c>
      <c r="J7" s="220">
        <v>2</v>
      </c>
      <c r="K7" s="220">
        <v>14</v>
      </c>
      <c r="L7" s="220">
        <v>2</v>
      </c>
      <c r="M7" s="220">
        <v>14</v>
      </c>
      <c r="N7" s="220">
        <v>2</v>
      </c>
      <c r="O7" s="220">
        <v>28</v>
      </c>
      <c r="P7" s="58"/>
      <c r="Q7" s="71">
        <f>SUM(E7:P7)</f>
        <v>108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3:32" ht="19.5" customHeight="1">
      <c r="C8" s="231"/>
      <c r="D8" s="213" t="s">
        <v>6</v>
      </c>
      <c r="E8" s="221">
        <v>12</v>
      </c>
      <c r="F8" s="221">
        <v>2</v>
      </c>
      <c r="G8" s="221">
        <v>12</v>
      </c>
      <c r="H8" s="221">
        <v>2</v>
      </c>
      <c r="I8" s="221">
        <v>12</v>
      </c>
      <c r="J8" s="221">
        <v>2</v>
      </c>
      <c r="K8" s="221">
        <v>12</v>
      </c>
      <c r="L8" s="221">
        <v>2</v>
      </c>
      <c r="M8" s="221">
        <v>12</v>
      </c>
      <c r="N8" s="221">
        <v>2</v>
      </c>
      <c r="O8" s="221">
        <v>24</v>
      </c>
      <c r="P8" s="69"/>
      <c r="Q8" s="72">
        <f>SUM(E8:P8)</f>
        <v>94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3:33" ht="30" customHeight="1">
      <c r="C9" s="151"/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4"/>
      <c r="Q9" s="154"/>
      <c r="R9" s="155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4">
      <c r="A10" s="187"/>
      <c r="B10" s="189"/>
      <c r="C10" s="190" t="s">
        <v>97</v>
      </c>
      <c r="D10" s="191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24">
      <c r="A11" s="188"/>
      <c r="B11" s="193"/>
      <c r="C11" s="194" t="s">
        <v>98</v>
      </c>
      <c r="D11" s="195"/>
      <c r="E11" s="193"/>
      <c r="F11" s="193"/>
      <c r="G11" s="193"/>
      <c r="H11" s="193"/>
      <c r="I11" s="193" t="s">
        <v>99</v>
      </c>
      <c r="J11" s="193"/>
      <c r="K11" s="196">
        <v>33</v>
      </c>
      <c r="L11" s="205"/>
      <c r="M11" s="193"/>
      <c r="N11" s="193"/>
      <c r="O11" s="193"/>
      <c r="P11" s="193"/>
      <c r="Q11" s="193"/>
      <c r="R11" s="19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1" ht="15.75" thickBot="1">
      <c r="A12" s="188"/>
      <c r="B12" s="193"/>
      <c r="C12" s="198" t="s">
        <v>48</v>
      </c>
      <c r="D12" s="199" t="s">
        <v>111</v>
      </c>
      <c r="E12" s="199" t="s">
        <v>112</v>
      </c>
      <c r="F12" s="199" t="s">
        <v>111</v>
      </c>
      <c r="G12" s="199" t="s">
        <v>112</v>
      </c>
      <c r="H12" s="199" t="s">
        <v>111</v>
      </c>
      <c r="I12" s="199" t="s">
        <v>112</v>
      </c>
      <c r="J12" s="199" t="s">
        <v>111</v>
      </c>
      <c r="K12" s="199" t="s">
        <v>112</v>
      </c>
      <c r="L12" s="199" t="s">
        <v>111</v>
      </c>
      <c r="M12" s="199" t="s">
        <v>112</v>
      </c>
      <c r="N12" s="199" t="s">
        <v>111</v>
      </c>
      <c r="O12" s="200"/>
      <c r="P12" s="200"/>
      <c r="Q12" s="201" t="s">
        <v>21</v>
      </c>
      <c r="R12" s="202"/>
      <c r="S12" s="157"/>
      <c r="T12" s="157"/>
      <c r="U12" s="157"/>
      <c r="V12" s="157"/>
      <c r="W12" s="158"/>
      <c r="X12" s="156"/>
      <c r="Y12" s="157"/>
      <c r="Z12" s="157"/>
      <c r="AA12" s="157"/>
      <c r="AB12" s="157"/>
      <c r="AC12" s="157"/>
      <c r="AD12" s="163"/>
      <c r="AE12" s="163"/>
    </row>
    <row r="13" spans="1:31" ht="19.5" customHeight="1">
      <c r="A13" s="188"/>
      <c r="B13" s="173"/>
      <c r="C13" s="181" t="s">
        <v>46</v>
      </c>
      <c r="D13" s="232">
        <v>10</v>
      </c>
      <c r="E13" s="174">
        <v>7</v>
      </c>
      <c r="F13" s="232">
        <v>10</v>
      </c>
      <c r="G13" s="175">
        <v>6</v>
      </c>
      <c r="H13" s="232">
        <v>10</v>
      </c>
      <c r="I13" s="176">
        <v>5</v>
      </c>
      <c r="J13" s="232">
        <v>10</v>
      </c>
      <c r="K13" s="174">
        <v>4</v>
      </c>
      <c r="L13" s="232">
        <v>10</v>
      </c>
      <c r="M13" s="175">
        <v>3</v>
      </c>
      <c r="N13" s="232">
        <v>20</v>
      </c>
      <c r="O13" s="232"/>
      <c r="P13" s="232"/>
      <c r="Q13" s="234">
        <f>D13+F13+H13+J13+L13+N13</f>
        <v>70</v>
      </c>
      <c r="R13" s="203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64"/>
      <c r="AE13" s="164"/>
    </row>
    <row r="14" spans="1:31" ht="19.5" customHeight="1">
      <c r="A14" s="188"/>
      <c r="B14" s="182"/>
      <c r="C14" s="183" t="s">
        <v>47</v>
      </c>
      <c r="D14" s="233"/>
      <c r="E14" s="55">
        <v>10</v>
      </c>
      <c r="F14" s="233"/>
      <c r="G14" s="55">
        <v>12</v>
      </c>
      <c r="H14" s="233"/>
      <c r="I14" s="55">
        <v>15</v>
      </c>
      <c r="J14" s="233"/>
      <c r="K14" s="55">
        <v>20</v>
      </c>
      <c r="L14" s="233"/>
      <c r="M14" s="55">
        <v>60</v>
      </c>
      <c r="N14" s="233"/>
      <c r="O14" s="233"/>
      <c r="P14" s="233"/>
      <c r="Q14" s="235"/>
      <c r="R14" s="203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4"/>
      <c r="AE14" s="164"/>
    </row>
    <row r="15" spans="1:31" ht="30" customHeight="1">
      <c r="A15" s="188"/>
      <c r="B15" s="206">
        <v>1</v>
      </c>
      <c r="C15" s="168" t="s">
        <v>101</v>
      </c>
      <c r="D15" s="167">
        <v>123</v>
      </c>
      <c r="E15" s="170">
        <v>893</v>
      </c>
      <c r="F15" s="171" t="s">
        <v>114</v>
      </c>
      <c r="G15" s="170">
        <v>803</v>
      </c>
      <c r="H15" s="171" t="s">
        <v>114</v>
      </c>
      <c r="I15" s="170">
        <v>776</v>
      </c>
      <c r="J15" s="171" t="s">
        <v>114</v>
      </c>
      <c r="K15" s="170">
        <v>622</v>
      </c>
      <c r="L15" s="171" t="s">
        <v>114</v>
      </c>
      <c r="M15" s="170">
        <v>386</v>
      </c>
      <c r="N15" s="167">
        <v>193</v>
      </c>
      <c r="O15" s="165"/>
      <c r="P15" s="165"/>
      <c r="Q15" s="177"/>
      <c r="R15" s="204"/>
      <c r="S15" s="161"/>
      <c r="T15" s="161"/>
      <c r="U15" s="161"/>
      <c r="V15" s="161"/>
      <c r="W15" s="161"/>
      <c r="X15" s="160"/>
      <c r="Y15" s="161"/>
      <c r="Z15" s="161"/>
      <c r="AA15" s="161"/>
      <c r="AB15" s="161"/>
      <c r="AC15" s="161"/>
      <c r="AD15" s="162"/>
      <c r="AE15" s="164"/>
    </row>
    <row r="16" spans="1:30" ht="30" customHeight="1">
      <c r="A16" s="188"/>
      <c r="B16" s="206">
        <v>2</v>
      </c>
      <c r="C16" s="168" t="s">
        <v>102</v>
      </c>
      <c r="D16" s="167">
        <v>456</v>
      </c>
      <c r="E16" s="172">
        <v>905</v>
      </c>
      <c r="F16" s="171" t="s">
        <v>114</v>
      </c>
      <c r="G16" s="172">
        <v>809</v>
      </c>
      <c r="H16" s="171" t="s">
        <v>114</v>
      </c>
      <c r="I16" s="172">
        <v>766</v>
      </c>
      <c r="J16" s="171" t="s">
        <v>114</v>
      </c>
      <c r="K16" s="172">
        <v>610</v>
      </c>
      <c r="L16" s="171" t="s">
        <v>114</v>
      </c>
      <c r="M16" s="172">
        <v>399</v>
      </c>
      <c r="N16" s="167">
        <v>526</v>
      </c>
      <c r="O16" s="5"/>
      <c r="P16" s="5"/>
      <c r="Q16" s="178"/>
      <c r="R16" s="197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18" ht="30" customHeight="1">
      <c r="A17" s="188"/>
      <c r="B17" s="206">
        <v>3</v>
      </c>
      <c r="C17" s="168" t="s">
        <v>103</v>
      </c>
      <c r="D17" s="167">
        <v>789</v>
      </c>
      <c r="E17" s="170">
        <v>862</v>
      </c>
      <c r="F17" s="171" t="s">
        <v>114</v>
      </c>
      <c r="G17" s="170">
        <v>756</v>
      </c>
      <c r="H17" s="171" t="s">
        <v>114</v>
      </c>
      <c r="I17" s="170">
        <v>721</v>
      </c>
      <c r="J17" s="171" t="s">
        <v>114</v>
      </c>
      <c r="K17" s="170">
        <v>578</v>
      </c>
      <c r="L17" s="171" t="s">
        <v>114</v>
      </c>
      <c r="M17" s="170">
        <v>362</v>
      </c>
      <c r="N17" s="167">
        <v>859</v>
      </c>
      <c r="O17" s="1"/>
      <c r="P17" s="1"/>
      <c r="Q17" s="6"/>
      <c r="R17" s="197"/>
    </row>
    <row r="18" spans="1:18" ht="30" customHeight="1">
      <c r="A18" s="188"/>
      <c r="B18" s="207">
        <v>4</v>
      </c>
      <c r="C18" s="168" t="s">
        <v>104</v>
      </c>
      <c r="D18" s="167">
        <v>234</v>
      </c>
      <c r="E18" s="170">
        <v>813</v>
      </c>
      <c r="F18" s="171" t="s">
        <v>114</v>
      </c>
      <c r="G18" s="170">
        <v>791</v>
      </c>
      <c r="H18" s="171" t="s">
        <v>114</v>
      </c>
      <c r="I18" s="170">
        <v>743</v>
      </c>
      <c r="J18" s="171" t="s">
        <v>114</v>
      </c>
      <c r="K18" s="170">
        <v>550</v>
      </c>
      <c r="L18" s="171" t="s">
        <v>114</v>
      </c>
      <c r="M18" s="170">
        <v>355</v>
      </c>
      <c r="N18" s="167">
        <v>304</v>
      </c>
      <c r="O18" s="1"/>
      <c r="P18" s="1"/>
      <c r="Q18" s="6"/>
      <c r="R18" s="197"/>
    </row>
    <row r="19" spans="1:18" ht="30" customHeight="1">
      <c r="A19" s="188"/>
      <c r="B19" s="207">
        <v>5</v>
      </c>
      <c r="C19" s="168" t="s">
        <v>105</v>
      </c>
      <c r="D19" s="167">
        <v>567</v>
      </c>
      <c r="E19" s="170">
        <v>883</v>
      </c>
      <c r="F19" s="171" t="s">
        <v>114</v>
      </c>
      <c r="G19" s="170">
        <v>795</v>
      </c>
      <c r="H19" s="171" t="s">
        <v>114</v>
      </c>
      <c r="I19" s="170">
        <v>714</v>
      </c>
      <c r="J19" s="171" t="s">
        <v>114</v>
      </c>
      <c r="K19" s="170">
        <v>521</v>
      </c>
      <c r="L19" s="171" t="s">
        <v>114</v>
      </c>
      <c r="M19" s="170">
        <v>324</v>
      </c>
      <c r="N19" s="167">
        <v>637</v>
      </c>
      <c r="O19" s="1"/>
      <c r="P19" s="1"/>
      <c r="Q19" s="6"/>
      <c r="R19" s="197"/>
    </row>
    <row r="20" spans="1:18" ht="30" customHeight="1">
      <c r="A20" s="188"/>
      <c r="B20" s="207">
        <v>6</v>
      </c>
      <c r="C20" s="168" t="s">
        <v>106</v>
      </c>
      <c r="D20" s="167">
        <v>890</v>
      </c>
      <c r="E20" s="170">
        <v>897</v>
      </c>
      <c r="F20" s="171" t="s">
        <v>114</v>
      </c>
      <c r="G20" s="170">
        <v>772</v>
      </c>
      <c r="H20" s="171" t="s">
        <v>114</v>
      </c>
      <c r="I20" s="170">
        <v>701</v>
      </c>
      <c r="J20" s="171" t="s">
        <v>114</v>
      </c>
      <c r="K20" s="170">
        <v>498</v>
      </c>
      <c r="L20" s="171" t="s">
        <v>114</v>
      </c>
      <c r="M20" s="170">
        <v>341</v>
      </c>
      <c r="N20" s="167">
        <v>960</v>
      </c>
      <c r="O20" s="1"/>
      <c r="P20" s="1"/>
      <c r="Q20" s="6"/>
      <c r="R20" s="197"/>
    </row>
    <row r="21" spans="1:18" ht="30" customHeight="1">
      <c r="A21" s="188"/>
      <c r="B21" s="207">
        <v>7</v>
      </c>
      <c r="C21" s="168" t="s">
        <v>107</v>
      </c>
      <c r="D21" s="167">
        <v>345</v>
      </c>
      <c r="E21" s="170">
        <v>823</v>
      </c>
      <c r="F21" s="171" t="s">
        <v>114</v>
      </c>
      <c r="G21" s="170">
        <v>734</v>
      </c>
      <c r="H21" s="171" t="s">
        <v>114</v>
      </c>
      <c r="I21" s="170">
        <v>673</v>
      </c>
      <c r="J21" s="171" t="s">
        <v>114</v>
      </c>
      <c r="K21" s="170">
        <v>487</v>
      </c>
      <c r="L21" s="171" t="s">
        <v>114</v>
      </c>
      <c r="M21" s="170">
        <v>296</v>
      </c>
      <c r="N21" s="167">
        <v>415</v>
      </c>
      <c r="O21" s="1"/>
      <c r="P21" s="1"/>
      <c r="Q21" s="6"/>
      <c r="R21" s="197"/>
    </row>
    <row r="22" spans="1:18" ht="30" customHeight="1">
      <c r="A22" s="188"/>
      <c r="B22" s="207">
        <v>8</v>
      </c>
      <c r="C22" s="168" t="s">
        <v>108</v>
      </c>
      <c r="D22" s="167">
        <v>678</v>
      </c>
      <c r="E22" s="170">
        <v>842</v>
      </c>
      <c r="F22" s="171" t="s">
        <v>114</v>
      </c>
      <c r="G22" s="170">
        <v>744</v>
      </c>
      <c r="H22" s="171" t="s">
        <v>114</v>
      </c>
      <c r="I22" s="170">
        <v>622</v>
      </c>
      <c r="J22" s="171" t="s">
        <v>114</v>
      </c>
      <c r="K22" s="170">
        <v>421</v>
      </c>
      <c r="L22" s="171" t="s">
        <v>114</v>
      </c>
      <c r="M22" s="170">
        <v>301</v>
      </c>
      <c r="N22" s="167">
        <v>748</v>
      </c>
      <c r="O22" s="1"/>
      <c r="P22" s="1"/>
      <c r="Q22" s="6"/>
      <c r="R22" s="197"/>
    </row>
    <row r="23" spans="1:18" ht="30" customHeight="1">
      <c r="A23" s="188"/>
      <c r="B23" s="207">
        <v>9</v>
      </c>
      <c r="C23" s="168" t="s">
        <v>109</v>
      </c>
      <c r="D23" s="167">
        <v>890</v>
      </c>
      <c r="E23" s="170">
        <v>801</v>
      </c>
      <c r="F23" s="171" t="s">
        <v>114</v>
      </c>
      <c r="G23" s="170">
        <v>678</v>
      </c>
      <c r="H23" s="171" t="s">
        <v>114</v>
      </c>
      <c r="I23" s="170">
        <v>598</v>
      </c>
      <c r="J23" s="171" t="s">
        <v>114</v>
      </c>
      <c r="K23" s="170">
        <v>435</v>
      </c>
      <c r="L23" s="171" t="s">
        <v>114</v>
      </c>
      <c r="M23" s="170">
        <v>289</v>
      </c>
      <c r="N23" s="167">
        <v>980</v>
      </c>
      <c r="O23" s="1"/>
      <c r="P23" s="1"/>
      <c r="Q23" s="6"/>
      <c r="R23" s="197"/>
    </row>
    <row r="24" spans="1:18" ht="30" customHeight="1">
      <c r="A24" s="188"/>
      <c r="B24" s="207">
        <v>10</v>
      </c>
      <c r="C24" s="168" t="s">
        <v>110</v>
      </c>
      <c r="D24" s="167">
        <v>456</v>
      </c>
      <c r="E24" s="170">
        <v>788</v>
      </c>
      <c r="F24" s="171" t="s">
        <v>114</v>
      </c>
      <c r="G24" s="170">
        <v>622</v>
      </c>
      <c r="H24" s="171" t="s">
        <v>114</v>
      </c>
      <c r="I24" s="170">
        <v>548</v>
      </c>
      <c r="J24" s="171" t="s">
        <v>114</v>
      </c>
      <c r="K24" s="170">
        <v>399</v>
      </c>
      <c r="L24" s="171" t="s">
        <v>114</v>
      </c>
      <c r="M24" s="170">
        <v>273</v>
      </c>
      <c r="N24" s="167">
        <v>526</v>
      </c>
      <c r="O24" s="1"/>
      <c r="P24" s="1"/>
      <c r="Q24" s="6"/>
      <c r="R24" s="197"/>
    </row>
    <row r="25" spans="1:18" ht="30" customHeight="1" thickBot="1">
      <c r="A25" s="188"/>
      <c r="B25" s="179"/>
      <c r="C25" s="37"/>
      <c r="D25" s="180" t="s">
        <v>100</v>
      </c>
      <c r="E25" s="7"/>
      <c r="F25" s="7"/>
      <c r="G25" s="7"/>
      <c r="H25" s="7"/>
      <c r="I25" s="7"/>
      <c r="J25" s="7"/>
      <c r="K25" s="7"/>
      <c r="L25" s="7"/>
      <c r="M25" s="7"/>
      <c r="N25" s="180" t="s">
        <v>113</v>
      </c>
      <c r="O25" s="7"/>
      <c r="P25" s="7"/>
      <c r="Q25" s="8"/>
      <c r="R25" s="197"/>
    </row>
    <row r="26" spans="1:19" ht="30" customHeight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S26" s="9"/>
    </row>
    <row r="27" spans="2:19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ht="30" customHeight="1">
      <c r="B28" s="9"/>
      <c r="C28" s="9"/>
      <c r="D28" s="167">
        <v>100</v>
      </c>
      <c r="E28" s="9" t="s">
        <v>115</v>
      </c>
      <c r="F28" s="9"/>
      <c r="G28" s="9"/>
      <c r="H28" s="9"/>
      <c r="I28" s="9"/>
      <c r="L28" s="9"/>
      <c r="M28" s="9"/>
      <c r="N28" s="9"/>
      <c r="O28" s="9"/>
      <c r="P28" s="9"/>
      <c r="Q28" s="9"/>
      <c r="R28" s="9"/>
      <c r="S28" s="9"/>
    </row>
    <row r="29" spans="2:19" ht="9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30" customHeight="1">
      <c r="B30" s="9"/>
      <c r="C30" s="9"/>
      <c r="D30" s="169" t="s">
        <v>118</v>
      </c>
      <c r="E30" s="209" t="s">
        <v>116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3:18" ht="9.75" customHeight="1">
      <c r="C31" s="151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Q31" s="154"/>
      <c r="R31" s="155"/>
    </row>
    <row r="32" ht="30" customHeight="1">
      <c r="D32" s="208" t="s">
        <v>117</v>
      </c>
    </row>
    <row r="33" ht="30" customHeight="1"/>
  </sheetData>
  <sheetProtection/>
  <mergeCells count="11">
    <mergeCell ref="L13:L14"/>
    <mergeCell ref="N13:N14"/>
    <mergeCell ref="O13:O14"/>
    <mergeCell ref="P13:P14"/>
    <mergeCell ref="Q13:Q14"/>
    <mergeCell ref="C3:C5"/>
    <mergeCell ref="C6:C8"/>
    <mergeCell ref="D13:D14"/>
    <mergeCell ref="F13:F14"/>
    <mergeCell ref="H13:H14"/>
    <mergeCell ref="J13:J14"/>
  </mergeCells>
  <printOptions/>
  <pageMargins left="0.5118110236220472" right="0.2362204724409449" top="0.54" bottom="0.4330708661417323" header="0.31496062992125984" footer="0.31496062992125984"/>
  <pageSetup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60" zoomScaleNormal="69" zoomScalePageLayoutView="0" workbookViewId="0" topLeftCell="A1">
      <pane xSplit="2" topLeftCell="C1" activePane="topRight" state="frozen"/>
      <selection pane="topLeft" activeCell="A1" sqref="A1"/>
      <selection pane="topRight" activeCell="J14" sqref="J14"/>
    </sheetView>
  </sheetViews>
  <sheetFormatPr defaultColWidth="9.140625" defaultRowHeight="15"/>
  <cols>
    <col min="1" max="1" width="3.8515625" style="0" bestFit="1" customWidth="1"/>
    <col min="2" max="2" width="14.00390625" style="0" bestFit="1" customWidth="1"/>
    <col min="3" max="3" width="5.421875" style="0" bestFit="1" customWidth="1"/>
    <col min="4" max="30" width="5.57421875" style="0" customWidth="1"/>
    <col min="31" max="31" width="10.140625" style="0" bestFit="1" customWidth="1"/>
    <col min="32" max="32" width="6.7109375" style="0" bestFit="1" customWidth="1"/>
  </cols>
  <sheetData>
    <row r="1" spans="2:32" ht="24">
      <c r="B1" s="38" t="s">
        <v>70</v>
      </c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2" ht="24.75" thickBot="1">
      <c r="B2" s="42"/>
      <c r="C2" s="4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9.5" customHeight="1">
      <c r="A3" s="244" t="s">
        <v>1</v>
      </c>
      <c r="B3" s="245"/>
      <c r="C3" s="43"/>
      <c r="D3" s="143" t="s">
        <v>20</v>
      </c>
      <c r="E3" s="131" t="s">
        <v>10</v>
      </c>
      <c r="F3" s="36" t="s">
        <v>12</v>
      </c>
      <c r="G3" s="36" t="s">
        <v>14</v>
      </c>
      <c r="H3" s="36" t="s">
        <v>16</v>
      </c>
      <c r="I3" s="36" t="s">
        <v>18</v>
      </c>
      <c r="J3" s="124" t="s">
        <v>19</v>
      </c>
      <c r="K3" s="125" t="s">
        <v>20</v>
      </c>
      <c r="L3" s="125" t="s">
        <v>32</v>
      </c>
      <c r="M3" s="36" t="s">
        <v>11</v>
      </c>
      <c r="N3" s="36" t="s">
        <v>13</v>
      </c>
      <c r="O3" s="36" t="s">
        <v>15</v>
      </c>
      <c r="P3" s="36" t="s">
        <v>17</v>
      </c>
      <c r="Q3" s="124" t="s">
        <v>30</v>
      </c>
      <c r="R3" s="125" t="s">
        <v>31</v>
      </c>
      <c r="S3" s="36" t="s">
        <v>9</v>
      </c>
      <c r="T3" s="36" t="s">
        <v>11</v>
      </c>
      <c r="U3" s="36" t="s">
        <v>13</v>
      </c>
      <c r="V3" s="36" t="s">
        <v>15</v>
      </c>
      <c r="W3" s="36" t="s">
        <v>17</v>
      </c>
      <c r="X3" s="124" t="s">
        <v>30</v>
      </c>
      <c r="Y3" s="125" t="s">
        <v>31</v>
      </c>
      <c r="Z3" s="36" t="s">
        <v>9</v>
      </c>
      <c r="AA3" s="36" t="s">
        <v>11</v>
      </c>
      <c r="AB3" s="36" t="s">
        <v>13</v>
      </c>
      <c r="AC3" s="36" t="s">
        <v>15</v>
      </c>
      <c r="AD3" s="36" t="s">
        <v>17</v>
      </c>
      <c r="AE3" s="249" t="s">
        <v>34</v>
      </c>
      <c r="AF3" s="251" t="s">
        <v>33</v>
      </c>
    </row>
    <row r="4" spans="1:32" ht="19.5" customHeight="1">
      <c r="A4" s="246"/>
      <c r="B4" s="245"/>
      <c r="C4" s="43"/>
      <c r="D4" s="144">
        <v>41644</v>
      </c>
      <c r="E4" s="126">
        <v>41645</v>
      </c>
      <c r="F4" s="16">
        <v>41646</v>
      </c>
      <c r="G4" s="16">
        <v>41647</v>
      </c>
      <c r="H4" s="16">
        <v>41648</v>
      </c>
      <c r="I4" s="16">
        <v>41649</v>
      </c>
      <c r="J4" s="127">
        <v>41650</v>
      </c>
      <c r="K4" s="127">
        <v>41651</v>
      </c>
      <c r="L4" s="127">
        <v>41652</v>
      </c>
      <c r="M4" s="16">
        <v>41653</v>
      </c>
      <c r="N4" s="16">
        <v>41654</v>
      </c>
      <c r="O4" s="16">
        <v>41655</v>
      </c>
      <c r="P4" s="16">
        <v>41656</v>
      </c>
      <c r="Q4" s="16">
        <v>41657</v>
      </c>
      <c r="R4" s="16">
        <v>41658</v>
      </c>
      <c r="S4" s="16">
        <v>41659</v>
      </c>
      <c r="T4" s="16">
        <v>41660</v>
      </c>
      <c r="U4" s="16">
        <v>41661</v>
      </c>
      <c r="V4" s="16">
        <v>41662</v>
      </c>
      <c r="W4" s="16">
        <v>41663</v>
      </c>
      <c r="X4" s="16">
        <v>41664</v>
      </c>
      <c r="Y4" s="16">
        <v>41665</v>
      </c>
      <c r="Z4" s="16">
        <v>41666</v>
      </c>
      <c r="AA4" s="16">
        <v>41667</v>
      </c>
      <c r="AB4" s="16">
        <v>41668</v>
      </c>
      <c r="AC4" s="16">
        <v>41669</v>
      </c>
      <c r="AD4" s="16">
        <v>41670</v>
      </c>
      <c r="AE4" s="250"/>
      <c r="AF4" s="252"/>
    </row>
    <row r="5" spans="1:32" ht="19.5" customHeight="1" thickBot="1">
      <c r="A5" s="247"/>
      <c r="B5" s="248"/>
      <c r="C5" s="43"/>
      <c r="D5" s="145" t="s">
        <v>83</v>
      </c>
      <c r="E5" s="134">
        <v>60</v>
      </c>
      <c r="F5" s="128">
        <v>50</v>
      </c>
      <c r="G5" s="128">
        <v>70</v>
      </c>
      <c r="H5" s="128">
        <v>50</v>
      </c>
      <c r="I5" s="129" t="s">
        <v>7</v>
      </c>
      <c r="J5" s="128">
        <v>70</v>
      </c>
      <c r="K5" s="128">
        <v>60</v>
      </c>
      <c r="L5" s="128">
        <v>70</v>
      </c>
      <c r="M5" s="31" t="s">
        <v>25</v>
      </c>
      <c r="N5" s="128">
        <v>40</v>
      </c>
      <c r="O5" s="128">
        <v>40</v>
      </c>
      <c r="P5" s="128">
        <v>60</v>
      </c>
      <c r="Q5" s="141">
        <v>60</v>
      </c>
      <c r="R5" s="128">
        <v>60</v>
      </c>
      <c r="S5" s="31" t="s">
        <v>25</v>
      </c>
      <c r="T5" s="130">
        <v>60</v>
      </c>
      <c r="U5" s="130">
        <v>40</v>
      </c>
      <c r="V5" s="130">
        <v>70</v>
      </c>
      <c r="W5" s="130">
        <v>70</v>
      </c>
      <c r="X5" s="130">
        <v>60</v>
      </c>
      <c r="Y5" s="31" t="s">
        <v>25</v>
      </c>
      <c r="Z5" s="128">
        <v>70</v>
      </c>
      <c r="AA5" s="130">
        <v>60</v>
      </c>
      <c r="AB5" s="130">
        <v>40</v>
      </c>
      <c r="AC5" s="130">
        <v>70</v>
      </c>
      <c r="AD5" s="141">
        <v>60</v>
      </c>
      <c r="AE5" s="39">
        <f>SUM(D5:AD5)</f>
        <v>1290</v>
      </c>
      <c r="AF5" s="253"/>
    </row>
    <row r="6" spans="1:32" ht="19.5" customHeight="1">
      <c r="A6" s="94"/>
      <c r="B6" s="95"/>
      <c r="C6" s="96" t="s">
        <v>37</v>
      </c>
      <c r="D6" s="146" t="s">
        <v>84</v>
      </c>
      <c r="E6" s="131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93" t="s">
        <v>8</v>
      </c>
      <c r="K6" s="93" t="s">
        <v>8</v>
      </c>
      <c r="L6" s="93" t="s">
        <v>8</v>
      </c>
      <c r="M6" s="23" t="s">
        <v>89</v>
      </c>
      <c r="N6" s="17" t="s">
        <v>8</v>
      </c>
      <c r="O6" s="17" t="s">
        <v>8</v>
      </c>
      <c r="P6" s="17" t="s">
        <v>8</v>
      </c>
      <c r="Q6" s="139" t="s">
        <v>91</v>
      </c>
      <c r="R6" s="17" t="s">
        <v>8</v>
      </c>
      <c r="S6" s="23" t="s">
        <v>26</v>
      </c>
      <c r="T6" s="92" t="s">
        <v>8</v>
      </c>
      <c r="U6" s="92" t="s">
        <v>8</v>
      </c>
      <c r="V6" s="139" t="s">
        <v>91</v>
      </c>
      <c r="W6" s="93" t="s">
        <v>8</v>
      </c>
      <c r="X6" s="93" t="s">
        <v>8</v>
      </c>
      <c r="Y6" s="23" t="s">
        <v>26</v>
      </c>
      <c r="Z6" s="93" t="s">
        <v>8</v>
      </c>
      <c r="AA6" s="92" t="s">
        <v>8</v>
      </c>
      <c r="AB6" s="139" t="s">
        <v>27</v>
      </c>
      <c r="AC6" s="139" t="s">
        <v>27</v>
      </c>
      <c r="AD6" s="139" t="s">
        <v>27</v>
      </c>
      <c r="AE6" s="237">
        <f>SUM(D8:AD8)</f>
        <v>1030</v>
      </c>
      <c r="AF6" s="239">
        <f>RANK(AE6,$AE$6:$AE$35,0)</f>
        <v>7</v>
      </c>
    </row>
    <row r="7" spans="1:32" ht="19.5" customHeight="1">
      <c r="A7" s="97">
        <v>1</v>
      </c>
      <c r="B7" s="98" t="s">
        <v>71</v>
      </c>
      <c r="C7" s="99" t="s">
        <v>35</v>
      </c>
      <c r="D7" s="147">
        <v>0</v>
      </c>
      <c r="E7" s="222">
        <v>60</v>
      </c>
      <c r="F7" s="11">
        <v>110</v>
      </c>
      <c r="G7" s="11">
        <v>180</v>
      </c>
      <c r="H7" s="11">
        <v>230</v>
      </c>
      <c r="I7" s="11">
        <v>230</v>
      </c>
      <c r="J7" s="11">
        <v>300</v>
      </c>
      <c r="K7" s="11">
        <v>360</v>
      </c>
      <c r="L7" s="11">
        <v>430</v>
      </c>
      <c r="M7" s="24">
        <v>430</v>
      </c>
      <c r="N7" s="11">
        <v>470</v>
      </c>
      <c r="O7" s="11">
        <v>510</v>
      </c>
      <c r="P7" s="11">
        <v>570</v>
      </c>
      <c r="Q7" s="135">
        <v>570</v>
      </c>
      <c r="R7" s="11">
        <v>630</v>
      </c>
      <c r="S7" s="24">
        <v>630</v>
      </c>
      <c r="T7" s="11">
        <v>690</v>
      </c>
      <c r="U7" s="11">
        <v>730</v>
      </c>
      <c r="V7" s="135">
        <v>730</v>
      </c>
      <c r="W7" s="11">
        <v>800</v>
      </c>
      <c r="X7" s="11">
        <v>860</v>
      </c>
      <c r="Y7" s="24">
        <v>860</v>
      </c>
      <c r="Z7" s="11">
        <v>930</v>
      </c>
      <c r="AA7" s="11">
        <v>990</v>
      </c>
      <c r="AB7" s="135">
        <v>1030</v>
      </c>
      <c r="AC7" s="135">
        <v>1030</v>
      </c>
      <c r="AD7" s="135">
        <v>1030</v>
      </c>
      <c r="AE7" s="237"/>
      <c r="AF7" s="240"/>
    </row>
    <row r="8" spans="1:32" ht="19.5" customHeight="1" thickBot="1">
      <c r="A8" s="100"/>
      <c r="B8" s="101"/>
      <c r="C8" s="102" t="s">
        <v>36</v>
      </c>
      <c r="D8" s="148">
        <v>0</v>
      </c>
      <c r="E8" s="33">
        <f>E7-D7</f>
        <v>60</v>
      </c>
      <c r="F8" s="40">
        <f>F7-E7</f>
        <v>50</v>
      </c>
      <c r="G8" s="18">
        <f aca="true" t="shared" si="0" ref="G8:AD8">G7-F7</f>
        <v>70</v>
      </c>
      <c r="H8" s="40">
        <f t="shared" si="0"/>
        <v>50</v>
      </c>
      <c r="I8" s="40">
        <v>0</v>
      </c>
      <c r="J8" s="40">
        <f t="shared" si="0"/>
        <v>70</v>
      </c>
      <c r="K8" s="18">
        <f t="shared" si="0"/>
        <v>60</v>
      </c>
      <c r="L8" s="40">
        <f>L7-K7</f>
        <v>70</v>
      </c>
      <c r="M8" s="25">
        <f t="shared" si="0"/>
        <v>0</v>
      </c>
      <c r="N8" s="40">
        <f t="shared" si="0"/>
        <v>40</v>
      </c>
      <c r="O8" s="18">
        <f t="shared" si="0"/>
        <v>40</v>
      </c>
      <c r="P8" s="40">
        <f t="shared" si="0"/>
        <v>60</v>
      </c>
      <c r="Q8" s="136">
        <f t="shared" si="0"/>
        <v>0</v>
      </c>
      <c r="R8" s="18">
        <f t="shared" si="0"/>
        <v>60</v>
      </c>
      <c r="S8" s="25">
        <f t="shared" si="0"/>
        <v>0</v>
      </c>
      <c r="T8" s="18">
        <f t="shared" si="0"/>
        <v>60</v>
      </c>
      <c r="U8" s="18">
        <f t="shared" si="0"/>
        <v>40</v>
      </c>
      <c r="V8" s="136">
        <f t="shared" si="0"/>
        <v>0</v>
      </c>
      <c r="W8" s="18">
        <f t="shared" si="0"/>
        <v>70</v>
      </c>
      <c r="X8" s="18">
        <f t="shared" si="0"/>
        <v>60</v>
      </c>
      <c r="Y8" s="25">
        <f t="shared" si="0"/>
        <v>0</v>
      </c>
      <c r="Z8" s="18">
        <f t="shared" si="0"/>
        <v>70</v>
      </c>
      <c r="AA8" s="18">
        <f t="shared" si="0"/>
        <v>60</v>
      </c>
      <c r="AB8" s="136">
        <f t="shared" si="0"/>
        <v>40</v>
      </c>
      <c r="AC8" s="136">
        <f t="shared" si="0"/>
        <v>0</v>
      </c>
      <c r="AD8" s="136">
        <f t="shared" si="0"/>
        <v>0</v>
      </c>
      <c r="AE8" s="238"/>
      <c r="AF8" s="241"/>
    </row>
    <row r="9" spans="1:32" ht="19.5" customHeight="1">
      <c r="A9" s="103"/>
      <c r="B9" s="104"/>
      <c r="C9" s="99" t="s">
        <v>37</v>
      </c>
      <c r="D9" s="149" t="s">
        <v>85</v>
      </c>
      <c r="E9" s="34" t="s">
        <v>81</v>
      </c>
      <c r="F9" s="132" t="s">
        <v>28</v>
      </c>
      <c r="G9" s="132" t="s">
        <v>28</v>
      </c>
      <c r="H9" s="139" t="s">
        <v>91</v>
      </c>
      <c r="I9" s="19" t="s">
        <v>82</v>
      </c>
      <c r="J9" s="93" t="s">
        <v>8</v>
      </c>
      <c r="K9" s="93" t="s">
        <v>8</v>
      </c>
      <c r="L9" s="93" t="s">
        <v>8</v>
      </c>
      <c r="M9" s="26" t="s">
        <v>90</v>
      </c>
      <c r="N9" s="139" t="s">
        <v>91</v>
      </c>
      <c r="O9" s="132" t="s">
        <v>28</v>
      </c>
      <c r="P9" s="132" t="s">
        <v>28</v>
      </c>
      <c r="Q9" s="132" t="s">
        <v>28</v>
      </c>
      <c r="R9" s="132" t="s">
        <v>28</v>
      </c>
      <c r="S9" s="26" t="s">
        <v>29</v>
      </c>
      <c r="T9" s="19" t="s">
        <v>28</v>
      </c>
      <c r="U9" s="19" t="s">
        <v>28</v>
      </c>
      <c r="V9" s="93" t="s">
        <v>8</v>
      </c>
      <c r="W9" s="93" t="s">
        <v>8</v>
      </c>
      <c r="X9" s="93" t="s">
        <v>8</v>
      </c>
      <c r="Y9" s="26" t="s">
        <v>29</v>
      </c>
      <c r="Z9" s="93" t="s">
        <v>8</v>
      </c>
      <c r="AA9" s="19" t="s">
        <v>28</v>
      </c>
      <c r="AB9" s="19" t="s">
        <v>28</v>
      </c>
      <c r="AC9" s="19" t="s">
        <v>28</v>
      </c>
      <c r="AD9" s="19" t="s">
        <v>28</v>
      </c>
      <c r="AE9" s="236">
        <f>SUM(D11:AD11)</f>
        <v>1200</v>
      </c>
      <c r="AF9" s="239">
        <f>RANK(AE9,$AE$6:$AE$35,0)</f>
        <v>5</v>
      </c>
    </row>
    <row r="10" spans="1:32" ht="19.5" customHeight="1">
      <c r="A10" s="97">
        <v>2</v>
      </c>
      <c r="B10" s="3" t="s">
        <v>72</v>
      </c>
      <c r="C10" s="105" t="s">
        <v>35</v>
      </c>
      <c r="D10" s="147">
        <v>0</v>
      </c>
      <c r="E10" s="32">
        <v>60</v>
      </c>
      <c r="F10" s="5">
        <v>110</v>
      </c>
      <c r="G10" s="11">
        <v>180</v>
      </c>
      <c r="H10" s="135">
        <v>180</v>
      </c>
      <c r="I10" s="11">
        <v>180</v>
      </c>
      <c r="J10" s="11">
        <v>250</v>
      </c>
      <c r="K10" s="11">
        <v>310</v>
      </c>
      <c r="L10" s="5">
        <v>380</v>
      </c>
      <c r="M10" s="24">
        <v>380</v>
      </c>
      <c r="N10" s="135">
        <v>380</v>
      </c>
      <c r="O10" s="5">
        <v>420</v>
      </c>
      <c r="P10" s="5">
        <v>480</v>
      </c>
      <c r="Q10" s="5">
        <v>540</v>
      </c>
      <c r="R10" s="5">
        <v>600</v>
      </c>
      <c r="S10" s="24">
        <v>600</v>
      </c>
      <c r="T10" s="11">
        <v>660</v>
      </c>
      <c r="U10" s="11">
        <v>700</v>
      </c>
      <c r="V10" s="11">
        <v>770</v>
      </c>
      <c r="W10" s="11">
        <v>840</v>
      </c>
      <c r="X10" s="11">
        <v>900</v>
      </c>
      <c r="Y10" s="24">
        <v>900</v>
      </c>
      <c r="Z10" s="11">
        <v>970</v>
      </c>
      <c r="AA10" s="11">
        <v>1030</v>
      </c>
      <c r="AB10" s="11">
        <v>1070</v>
      </c>
      <c r="AC10" s="11">
        <v>1140</v>
      </c>
      <c r="AD10" s="11">
        <v>1200</v>
      </c>
      <c r="AE10" s="237"/>
      <c r="AF10" s="240"/>
    </row>
    <row r="11" spans="1:32" ht="19.5" customHeight="1" thickBot="1">
      <c r="A11" s="106"/>
      <c r="B11" s="107"/>
      <c r="C11" s="108" t="s">
        <v>36</v>
      </c>
      <c r="D11" s="150">
        <v>0</v>
      </c>
      <c r="E11" s="35">
        <f aca="true" t="shared" si="1" ref="E11:AD11">E10-D10</f>
        <v>60</v>
      </c>
      <c r="F11" s="14">
        <f t="shared" si="1"/>
        <v>50</v>
      </c>
      <c r="G11" s="14">
        <f t="shared" si="1"/>
        <v>70</v>
      </c>
      <c r="H11" s="140">
        <f t="shared" si="1"/>
        <v>0</v>
      </c>
      <c r="I11" s="14">
        <f t="shared" si="1"/>
        <v>0</v>
      </c>
      <c r="J11" s="14">
        <f t="shared" si="1"/>
        <v>70</v>
      </c>
      <c r="K11" s="14">
        <f t="shared" si="1"/>
        <v>60</v>
      </c>
      <c r="L11" s="14">
        <f t="shared" si="1"/>
        <v>70</v>
      </c>
      <c r="M11" s="27">
        <f t="shared" si="1"/>
        <v>0</v>
      </c>
      <c r="N11" s="140">
        <f t="shared" si="1"/>
        <v>0</v>
      </c>
      <c r="O11" s="14">
        <f t="shared" si="1"/>
        <v>40</v>
      </c>
      <c r="P11" s="14">
        <f t="shared" si="1"/>
        <v>60</v>
      </c>
      <c r="Q11" s="40">
        <f t="shared" si="1"/>
        <v>60</v>
      </c>
      <c r="R11" s="14">
        <f t="shared" si="1"/>
        <v>60</v>
      </c>
      <c r="S11" s="27">
        <f t="shared" si="1"/>
        <v>0</v>
      </c>
      <c r="T11" s="14">
        <f t="shared" si="1"/>
        <v>60</v>
      </c>
      <c r="U11" s="14">
        <f t="shared" si="1"/>
        <v>40</v>
      </c>
      <c r="V11" s="14">
        <f t="shared" si="1"/>
        <v>70</v>
      </c>
      <c r="W11" s="14">
        <f t="shared" si="1"/>
        <v>70</v>
      </c>
      <c r="X11" s="14">
        <f t="shared" si="1"/>
        <v>60</v>
      </c>
      <c r="Y11" s="27">
        <f t="shared" si="1"/>
        <v>0</v>
      </c>
      <c r="Z11" s="14">
        <f t="shared" si="1"/>
        <v>70</v>
      </c>
      <c r="AA11" s="14">
        <f t="shared" si="1"/>
        <v>60</v>
      </c>
      <c r="AB11" s="14">
        <f t="shared" si="1"/>
        <v>40</v>
      </c>
      <c r="AC11" s="14">
        <f t="shared" si="1"/>
        <v>70</v>
      </c>
      <c r="AD11" s="14">
        <f t="shared" si="1"/>
        <v>60</v>
      </c>
      <c r="AE11" s="238"/>
      <c r="AF11" s="241"/>
    </row>
    <row r="12" spans="1:32" ht="19.5" customHeight="1">
      <c r="A12" s="94"/>
      <c r="B12" s="109"/>
      <c r="C12" s="110" t="s">
        <v>37</v>
      </c>
      <c r="D12" s="146" t="s">
        <v>84</v>
      </c>
      <c r="E12" s="131" t="s">
        <v>8</v>
      </c>
      <c r="F12" s="93" t="s">
        <v>8</v>
      </c>
      <c r="G12" s="93" t="s">
        <v>8</v>
      </c>
      <c r="H12" s="93" t="s">
        <v>8</v>
      </c>
      <c r="I12" s="93" t="s">
        <v>8</v>
      </c>
      <c r="J12" s="93" t="s">
        <v>8</v>
      </c>
      <c r="K12" s="93" t="s">
        <v>8</v>
      </c>
      <c r="L12" s="93" t="s">
        <v>8</v>
      </c>
      <c r="M12" s="23" t="s">
        <v>89</v>
      </c>
      <c r="N12" s="93" t="s">
        <v>8</v>
      </c>
      <c r="O12" s="93" t="s">
        <v>8</v>
      </c>
      <c r="P12" s="93" t="s">
        <v>8</v>
      </c>
      <c r="Q12" s="139" t="s">
        <v>91</v>
      </c>
      <c r="R12" s="93" t="s">
        <v>8</v>
      </c>
      <c r="S12" s="23" t="s">
        <v>26</v>
      </c>
      <c r="T12" s="93" t="s">
        <v>8</v>
      </c>
      <c r="U12" s="93" t="s">
        <v>8</v>
      </c>
      <c r="V12" s="93" t="s">
        <v>8</v>
      </c>
      <c r="W12" s="93" t="s">
        <v>8</v>
      </c>
      <c r="X12" s="93" t="s">
        <v>8</v>
      </c>
      <c r="Y12" s="23" t="s">
        <v>26</v>
      </c>
      <c r="Z12" s="93" t="s">
        <v>8</v>
      </c>
      <c r="AA12" s="93" t="s">
        <v>8</v>
      </c>
      <c r="AB12" s="93" t="s">
        <v>8</v>
      </c>
      <c r="AC12" s="93" t="s">
        <v>8</v>
      </c>
      <c r="AD12" s="93" t="s">
        <v>8</v>
      </c>
      <c r="AE12" s="236">
        <f>SUM(D14:AD14)</f>
        <v>1230</v>
      </c>
      <c r="AF12" s="239">
        <f>RANK(AE12,$AE$6:$AE$35,0)</f>
        <v>4</v>
      </c>
    </row>
    <row r="13" spans="1:32" ht="19.5" customHeight="1">
      <c r="A13" s="97">
        <v>3</v>
      </c>
      <c r="B13" s="3" t="s">
        <v>73</v>
      </c>
      <c r="C13" s="105" t="s">
        <v>35</v>
      </c>
      <c r="D13" s="147">
        <v>0</v>
      </c>
      <c r="E13" s="32">
        <v>60</v>
      </c>
      <c r="F13" s="11">
        <v>110</v>
      </c>
      <c r="G13" s="11">
        <v>180</v>
      </c>
      <c r="H13" s="11">
        <v>230</v>
      </c>
      <c r="I13" s="11">
        <v>230</v>
      </c>
      <c r="J13" s="11">
        <v>300</v>
      </c>
      <c r="K13" s="11">
        <v>360</v>
      </c>
      <c r="L13" s="11">
        <v>430</v>
      </c>
      <c r="M13" s="24">
        <v>430</v>
      </c>
      <c r="N13" s="11">
        <v>470</v>
      </c>
      <c r="O13" s="11">
        <v>510</v>
      </c>
      <c r="P13" s="11">
        <v>570</v>
      </c>
      <c r="Q13" s="135">
        <v>570</v>
      </c>
      <c r="R13" s="11">
        <v>630</v>
      </c>
      <c r="S13" s="24">
        <v>630</v>
      </c>
      <c r="T13" s="11">
        <v>690</v>
      </c>
      <c r="U13" s="11">
        <v>730</v>
      </c>
      <c r="V13" s="11">
        <v>800</v>
      </c>
      <c r="W13" s="11">
        <v>870</v>
      </c>
      <c r="X13" s="11">
        <v>930</v>
      </c>
      <c r="Y13" s="24">
        <v>930</v>
      </c>
      <c r="Z13" s="11">
        <v>1000</v>
      </c>
      <c r="AA13" s="11">
        <v>1060</v>
      </c>
      <c r="AB13" s="11">
        <v>1100</v>
      </c>
      <c r="AC13" s="11">
        <v>1170</v>
      </c>
      <c r="AD13" s="11">
        <v>1230</v>
      </c>
      <c r="AE13" s="237"/>
      <c r="AF13" s="240"/>
    </row>
    <row r="14" spans="1:32" ht="19.5" customHeight="1" thickBot="1">
      <c r="A14" s="100"/>
      <c r="B14" s="111"/>
      <c r="C14" s="112" t="s">
        <v>36</v>
      </c>
      <c r="D14" s="148">
        <v>0</v>
      </c>
      <c r="E14" s="33">
        <f>E13-D13</f>
        <v>60</v>
      </c>
      <c r="F14" s="20">
        <f aca="true" t="shared" si="2" ref="F14:AD14">F13-E13</f>
        <v>50</v>
      </c>
      <c r="G14" s="20">
        <f t="shared" si="2"/>
        <v>70</v>
      </c>
      <c r="H14" s="20">
        <f t="shared" si="2"/>
        <v>50</v>
      </c>
      <c r="I14" s="20">
        <f>I13-H13</f>
        <v>0</v>
      </c>
      <c r="J14" s="20">
        <f t="shared" si="2"/>
        <v>70</v>
      </c>
      <c r="K14" s="20">
        <f t="shared" si="2"/>
        <v>60</v>
      </c>
      <c r="L14" s="20">
        <f t="shared" si="2"/>
        <v>70</v>
      </c>
      <c r="M14" s="28">
        <f t="shared" si="2"/>
        <v>0</v>
      </c>
      <c r="N14" s="20">
        <f t="shared" si="2"/>
        <v>40</v>
      </c>
      <c r="O14" s="20">
        <f t="shared" si="2"/>
        <v>40</v>
      </c>
      <c r="P14" s="20">
        <f t="shared" si="2"/>
        <v>60</v>
      </c>
      <c r="Q14" s="136">
        <f t="shared" si="2"/>
        <v>0</v>
      </c>
      <c r="R14" s="20">
        <f t="shared" si="2"/>
        <v>60</v>
      </c>
      <c r="S14" s="28">
        <f t="shared" si="2"/>
        <v>0</v>
      </c>
      <c r="T14" s="20">
        <f t="shared" si="2"/>
        <v>60</v>
      </c>
      <c r="U14" s="20">
        <f t="shared" si="2"/>
        <v>40</v>
      </c>
      <c r="V14" s="20">
        <f t="shared" si="2"/>
        <v>70</v>
      </c>
      <c r="W14" s="20">
        <f t="shared" si="2"/>
        <v>70</v>
      </c>
      <c r="X14" s="20">
        <f t="shared" si="2"/>
        <v>60</v>
      </c>
      <c r="Y14" s="28">
        <f t="shared" si="2"/>
        <v>0</v>
      </c>
      <c r="Z14" s="20">
        <f t="shared" si="2"/>
        <v>70</v>
      </c>
      <c r="AA14" s="20">
        <f t="shared" si="2"/>
        <v>60</v>
      </c>
      <c r="AB14" s="20">
        <f t="shared" si="2"/>
        <v>40</v>
      </c>
      <c r="AC14" s="20">
        <f t="shared" si="2"/>
        <v>70</v>
      </c>
      <c r="AD14" s="20">
        <f t="shared" si="2"/>
        <v>60</v>
      </c>
      <c r="AE14" s="238"/>
      <c r="AF14" s="241"/>
    </row>
    <row r="15" spans="1:32" ht="19.5" customHeight="1">
      <c r="A15" s="103"/>
      <c r="B15" s="113"/>
      <c r="C15" s="114" t="s">
        <v>37</v>
      </c>
      <c r="D15" s="23" t="s">
        <v>84</v>
      </c>
      <c r="E15" s="34" t="s">
        <v>28</v>
      </c>
      <c r="F15" s="133" t="s">
        <v>28</v>
      </c>
      <c r="G15" s="21" t="s">
        <v>28</v>
      </c>
      <c r="H15" s="139" t="s">
        <v>86</v>
      </c>
      <c r="I15" s="139" t="s">
        <v>86</v>
      </c>
      <c r="J15" s="137" t="s">
        <v>27</v>
      </c>
      <c r="K15" s="137" t="s">
        <v>27</v>
      </c>
      <c r="L15" s="132" t="s">
        <v>28</v>
      </c>
      <c r="M15" s="23" t="s">
        <v>89</v>
      </c>
      <c r="N15" s="139" t="s">
        <v>91</v>
      </c>
      <c r="O15" s="21" t="s">
        <v>28</v>
      </c>
      <c r="P15" s="21" t="s">
        <v>28</v>
      </c>
      <c r="Q15" s="139" t="s">
        <v>27</v>
      </c>
      <c r="R15" s="139" t="s">
        <v>27</v>
      </c>
      <c r="S15" s="23" t="s">
        <v>26</v>
      </c>
      <c r="T15" s="139" t="s">
        <v>27</v>
      </c>
      <c r="U15" s="139" t="s">
        <v>27</v>
      </c>
      <c r="V15" s="21" t="s">
        <v>28</v>
      </c>
      <c r="W15" s="139" t="s">
        <v>27</v>
      </c>
      <c r="X15" s="139" t="s">
        <v>27</v>
      </c>
      <c r="Y15" s="23" t="s">
        <v>26</v>
      </c>
      <c r="Z15" s="139" t="s">
        <v>91</v>
      </c>
      <c r="AA15" s="21" t="s">
        <v>28</v>
      </c>
      <c r="AB15" s="21" t="s">
        <v>28</v>
      </c>
      <c r="AC15" s="21" t="s">
        <v>8</v>
      </c>
      <c r="AD15" s="21" t="s">
        <v>8</v>
      </c>
      <c r="AE15" s="236">
        <f>SUM(D17:AD17)</f>
        <v>650</v>
      </c>
      <c r="AF15" s="239">
        <f>RANK(AE15,$AE$6:$AE$35,0)</f>
        <v>10</v>
      </c>
    </row>
    <row r="16" spans="1:32" ht="19.5" customHeight="1">
      <c r="A16" s="97">
        <v>4</v>
      </c>
      <c r="B16" s="98" t="s">
        <v>74</v>
      </c>
      <c r="C16" s="115" t="s">
        <v>35</v>
      </c>
      <c r="D16" s="24">
        <v>0</v>
      </c>
      <c r="E16" s="32">
        <v>60</v>
      </c>
      <c r="F16" s="11">
        <v>110</v>
      </c>
      <c r="G16" s="11">
        <v>180</v>
      </c>
      <c r="H16" s="135">
        <v>180</v>
      </c>
      <c r="I16" s="135">
        <v>180</v>
      </c>
      <c r="J16" s="135">
        <v>180</v>
      </c>
      <c r="K16" s="135">
        <v>180</v>
      </c>
      <c r="L16" s="11">
        <v>250</v>
      </c>
      <c r="M16" s="24">
        <v>250</v>
      </c>
      <c r="N16" s="135">
        <v>250</v>
      </c>
      <c r="O16" s="11">
        <v>290</v>
      </c>
      <c r="P16" s="11">
        <v>350</v>
      </c>
      <c r="Q16" s="135">
        <v>350</v>
      </c>
      <c r="R16" s="135">
        <v>350</v>
      </c>
      <c r="S16" s="24">
        <v>350</v>
      </c>
      <c r="T16" s="135">
        <v>350</v>
      </c>
      <c r="U16" s="135">
        <v>350</v>
      </c>
      <c r="V16" s="11">
        <v>420</v>
      </c>
      <c r="W16" s="135">
        <v>420</v>
      </c>
      <c r="X16" s="135">
        <v>420</v>
      </c>
      <c r="Y16" s="24">
        <v>420</v>
      </c>
      <c r="Z16" s="135">
        <v>420</v>
      </c>
      <c r="AA16" s="11">
        <v>480</v>
      </c>
      <c r="AB16" s="11">
        <v>520</v>
      </c>
      <c r="AC16" s="11">
        <v>590</v>
      </c>
      <c r="AD16" s="11">
        <v>650</v>
      </c>
      <c r="AE16" s="237"/>
      <c r="AF16" s="240"/>
    </row>
    <row r="17" spans="1:32" ht="19.5" customHeight="1" thickBot="1">
      <c r="A17" s="106"/>
      <c r="B17" s="116"/>
      <c r="C17" s="117" t="s">
        <v>36</v>
      </c>
      <c r="D17" s="29">
        <v>0</v>
      </c>
      <c r="E17" s="35">
        <f aca="true" t="shared" si="3" ref="E17:AD17">E16-D16</f>
        <v>60</v>
      </c>
      <c r="F17" s="20">
        <f t="shared" si="3"/>
        <v>50</v>
      </c>
      <c r="G17" s="20">
        <f t="shared" si="3"/>
        <v>70</v>
      </c>
      <c r="H17" s="140">
        <f t="shared" si="3"/>
        <v>0</v>
      </c>
      <c r="I17" s="140">
        <f t="shared" si="3"/>
        <v>0</v>
      </c>
      <c r="J17" s="140">
        <f t="shared" si="3"/>
        <v>0</v>
      </c>
      <c r="K17" s="140">
        <f t="shared" si="3"/>
        <v>0</v>
      </c>
      <c r="L17" s="15">
        <f t="shared" si="3"/>
        <v>70</v>
      </c>
      <c r="M17" s="29">
        <f t="shared" si="3"/>
        <v>0</v>
      </c>
      <c r="N17" s="140">
        <f t="shared" si="3"/>
        <v>0</v>
      </c>
      <c r="O17" s="15">
        <f t="shared" si="3"/>
        <v>40</v>
      </c>
      <c r="P17" s="15">
        <f t="shared" si="3"/>
        <v>60</v>
      </c>
      <c r="Q17" s="140">
        <f t="shared" si="3"/>
        <v>0</v>
      </c>
      <c r="R17" s="138">
        <f t="shared" si="3"/>
        <v>0</v>
      </c>
      <c r="S17" s="28">
        <f t="shared" si="3"/>
        <v>0</v>
      </c>
      <c r="T17" s="138">
        <f t="shared" si="3"/>
        <v>0</v>
      </c>
      <c r="U17" s="138">
        <f t="shared" si="3"/>
        <v>0</v>
      </c>
      <c r="V17" s="20">
        <f t="shared" si="3"/>
        <v>70</v>
      </c>
      <c r="W17" s="138">
        <f t="shared" si="3"/>
        <v>0</v>
      </c>
      <c r="X17" s="136">
        <f t="shared" si="3"/>
        <v>0</v>
      </c>
      <c r="Y17" s="29">
        <f t="shared" si="3"/>
        <v>0</v>
      </c>
      <c r="Z17" s="136">
        <f t="shared" si="3"/>
        <v>0</v>
      </c>
      <c r="AA17" s="40">
        <f t="shared" si="3"/>
        <v>60</v>
      </c>
      <c r="AB17" s="15">
        <f t="shared" si="3"/>
        <v>40</v>
      </c>
      <c r="AC17" s="15">
        <f t="shared" si="3"/>
        <v>70</v>
      </c>
      <c r="AD17" s="15">
        <f t="shared" si="3"/>
        <v>60</v>
      </c>
      <c r="AE17" s="238"/>
      <c r="AF17" s="241"/>
    </row>
    <row r="18" spans="1:32" ht="19.5" customHeight="1">
      <c r="A18" s="94"/>
      <c r="B18" s="118"/>
      <c r="C18" s="96" t="s">
        <v>37</v>
      </c>
      <c r="D18" s="23" t="s">
        <v>84</v>
      </c>
      <c r="E18" s="41" t="s">
        <v>28</v>
      </c>
      <c r="F18" s="133" t="s">
        <v>82</v>
      </c>
      <c r="G18" s="21" t="s">
        <v>82</v>
      </c>
      <c r="H18" s="22" t="s">
        <v>28</v>
      </c>
      <c r="I18" s="22" t="s">
        <v>28</v>
      </c>
      <c r="J18" s="22" t="s">
        <v>28</v>
      </c>
      <c r="K18" s="22" t="s">
        <v>28</v>
      </c>
      <c r="L18" s="22" t="s">
        <v>28</v>
      </c>
      <c r="M18" s="23" t="s">
        <v>88</v>
      </c>
      <c r="N18" s="22" t="s">
        <v>28</v>
      </c>
      <c r="O18" s="22" t="s">
        <v>28</v>
      </c>
      <c r="P18" s="22" t="s">
        <v>28</v>
      </c>
      <c r="Q18" s="22" t="s">
        <v>28</v>
      </c>
      <c r="R18" s="139" t="s">
        <v>91</v>
      </c>
      <c r="S18" s="142" t="s">
        <v>26</v>
      </c>
      <c r="T18" s="139" t="s">
        <v>91</v>
      </c>
      <c r="U18" s="21" t="s">
        <v>28</v>
      </c>
      <c r="V18" s="21" t="s">
        <v>28</v>
      </c>
      <c r="W18" s="139" t="s">
        <v>27</v>
      </c>
      <c r="X18" s="139" t="s">
        <v>27</v>
      </c>
      <c r="Y18" s="23" t="s">
        <v>26</v>
      </c>
      <c r="Z18" s="139" t="s">
        <v>91</v>
      </c>
      <c r="AA18" s="139" t="s">
        <v>91</v>
      </c>
      <c r="AB18" s="22" t="s">
        <v>28</v>
      </c>
      <c r="AC18" s="22" t="s">
        <v>8</v>
      </c>
      <c r="AD18" s="22" t="s">
        <v>8</v>
      </c>
      <c r="AE18" s="236">
        <f>SUM(D20:AD20)</f>
        <v>910</v>
      </c>
      <c r="AF18" s="239">
        <f>RANK(AE18,$AE$6:$AE$35,0)</f>
        <v>9</v>
      </c>
    </row>
    <row r="19" spans="1:32" ht="19.5" customHeight="1">
      <c r="A19" s="97">
        <v>5</v>
      </c>
      <c r="B19" s="98" t="s">
        <v>75</v>
      </c>
      <c r="C19" s="115" t="s">
        <v>35</v>
      </c>
      <c r="D19" s="24">
        <v>0</v>
      </c>
      <c r="E19" s="32">
        <v>60</v>
      </c>
      <c r="F19" s="11">
        <v>110</v>
      </c>
      <c r="G19" s="11">
        <v>180</v>
      </c>
      <c r="H19" s="11">
        <v>230</v>
      </c>
      <c r="I19" s="11">
        <v>230</v>
      </c>
      <c r="J19" s="11">
        <v>300</v>
      </c>
      <c r="K19" s="11">
        <v>360</v>
      </c>
      <c r="L19" s="11">
        <v>430</v>
      </c>
      <c r="M19" s="24">
        <v>430</v>
      </c>
      <c r="N19" s="11">
        <v>470</v>
      </c>
      <c r="O19" s="11">
        <v>510</v>
      </c>
      <c r="P19" s="11">
        <v>570</v>
      </c>
      <c r="Q19" s="11">
        <v>630</v>
      </c>
      <c r="R19" s="135">
        <v>630</v>
      </c>
      <c r="S19" s="24">
        <v>630</v>
      </c>
      <c r="T19" s="135">
        <v>630</v>
      </c>
      <c r="U19" s="11">
        <v>670</v>
      </c>
      <c r="V19" s="11">
        <v>740</v>
      </c>
      <c r="W19" s="135">
        <v>740</v>
      </c>
      <c r="X19" s="135">
        <v>740</v>
      </c>
      <c r="Y19" s="24">
        <v>740</v>
      </c>
      <c r="Z19" s="135">
        <v>740</v>
      </c>
      <c r="AA19" s="135">
        <v>740</v>
      </c>
      <c r="AB19" s="11">
        <v>780</v>
      </c>
      <c r="AC19" s="11">
        <v>850</v>
      </c>
      <c r="AD19" s="11">
        <v>910</v>
      </c>
      <c r="AE19" s="237"/>
      <c r="AF19" s="240"/>
    </row>
    <row r="20" spans="1:32" ht="19.5" customHeight="1" thickBot="1">
      <c r="A20" s="100"/>
      <c r="B20" s="101"/>
      <c r="C20" s="119" t="s">
        <v>36</v>
      </c>
      <c r="D20" s="28">
        <v>0</v>
      </c>
      <c r="E20" s="33">
        <f aca="true" t="shared" si="4" ref="E20:AD20">E19-D19</f>
        <v>60</v>
      </c>
      <c r="F20" s="20">
        <f t="shared" si="4"/>
        <v>50</v>
      </c>
      <c r="G20" s="20">
        <f t="shared" si="4"/>
        <v>70</v>
      </c>
      <c r="H20" s="20">
        <f t="shared" si="4"/>
        <v>50</v>
      </c>
      <c r="I20" s="20">
        <f t="shared" si="4"/>
        <v>0</v>
      </c>
      <c r="J20" s="20">
        <f t="shared" si="4"/>
        <v>70</v>
      </c>
      <c r="K20" s="20">
        <f t="shared" si="4"/>
        <v>60</v>
      </c>
      <c r="L20" s="20">
        <f t="shared" si="4"/>
        <v>70</v>
      </c>
      <c r="M20" s="28">
        <f t="shared" si="4"/>
        <v>0</v>
      </c>
      <c r="N20" s="20">
        <f t="shared" si="4"/>
        <v>40</v>
      </c>
      <c r="O20" s="20">
        <f t="shared" si="4"/>
        <v>40</v>
      </c>
      <c r="P20" s="20">
        <f t="shared" si="4"/>
        <v>60</v>
      </c>
      <c r="Q20" s="20">
        <f t="shared" si="4"/>
        <v>60</v>
      </c>
      <c r="R20" s="138">
        <f t="shared" si="4"/>
        <v>0</v>
      </c>
      <c r="S20" s="28">
        <f t="shared" si="4"/>
        <v>0</v>
      </c>
      <c r="T20" s="138">
        <f t="shared" si="4"/>
        <v>0</v>
      </c>
      <c r="U20" s="20">
        <f t="shared" si="4"/>
        <v>40</v>
      </c>
      <c r="V20" s="20">
        <f t="shared" si="4"/>
        <v>70</v>
      </c>
      <c r="W20" s="138">
        <f t="shared" si="4"/>
        <v>0</v>
      </c>
      <c r="X20" s="138">
        <f t="shared" si="4"/>
        <v>0</v>
      </c>
      <c r="Y20" s="30">
        <f t="shared" si="4"/>
        <v>0</v>
      </c>
      <c r="Z20" s="136">
        <f t="shared" si="4"/>
        <v>0</v>
      </c>
      <c r="AA20" s="136">
        <f t="shared" si="4"/>
        <v>0</v>
      </c>
      <c r="AB20" s="20">
        <f t="shared" si="4"/>
        <v>40</v>
      </c>
      <c r="AC20" s="20">
        <f>AC19-AB19</f>
        <v>70</v>
      </c>
      <c r="AD20" s="20">
        <f t="shared" si="4"/>
        <v>60</v>
      </c>
      <c r="AE20" s="238"/>
      <c r="AF20" s="241"/>
    </row>
    <row r="21" spans="1:32" ht="19.5" customHeight="1">
      <c r="A21" s="103"/>
      <c r="B21" s="104"/>
      <c r="C21" s="99" t="s">
        <v>37</v>
      </c>
      <c r="D21" s="23" t="s">
        <v>84</v>
      </c>
      <c r="E21" s="34" t="s">
        <v>28</v>
      </c>
      <c r="F21" s="21" t="s">
        <v>28</v>
      </c>
      <c r="G21" s="21" t="s">
        <v>28</v>
      </c>
      <c r="H21" s="139" t="s">
        <v>91</v>
      </c>
      <c r="I21" s="21" t="s">
        <v>88</v>
      </c>
      <c r="J21" s="21" t="s">
        <v>28</v>
      </c>
      <c r="K21" s="21" t="s">
        <v>28</v>
      </c>
      <c r="L21" s="21" t="s">
        <v>28</v>
      </c>
      <c r="M21" s="23" t="s">
        <v>89</v>
      </c>
      <c r="N21" s="21" t="s">
        <v>28</v>
      </c>
      <c r="O21" s="21" t="s">
        <v>28</v>
      </c>
      <c r="P21" s="21" t="s">
        <v>28</v>
      </c>
      <c r="Q21" s="21" t="s">
        <v>28</v>
      </c>
      <c r="R21" s="21" t="s">
        <v>28</v>
      </c>
      <c r="S21" s="142" t="s">
        <v>26</v>
      </c>
      <c r="T21" s="21" t="s">
        <v>28</v>
      </c>
      <c r="U21" s="21" t="s">
        <v>28</v>
      </c>
      <c r="V21" s="21" t="s">
        <v>28</v>
      </c>
      <c r="W21" s="21" t="s">
        <v>28</v>
      </c>
      <c r="X21" s="21" t="s">
        <v>28</v>
      </c>
      <c r="Y21" s="142" t="s">
        <v>26</v>
      </c>
      <c r="Z21" s="21" t="s">
        <v>28</v>
      </c>
      <c r="AA21" s="21" t="s">
        <v>28</v>
      </c>
      <c r="AB21" s="21" t="s">
        <v>28</v>
      </c>
      <c r="AC21" s="21" t="s">
        <v>8</v>
      </c>
      <c r="AD21" s="21" t="s">
        <v>8</v>
      </c>
      <c r="AE21" s="236">
        <f>SUM(D23:AD23)</f>
        <v>1240</v>
      </c>
      <c r="AF21" s="239">
        <f>RANK(AE21,$AE$6:$AE$35,0)</f>
        <v>3</v>
      </c>
    </row>
    <row r="22" spans="1:32" ht="19.5" customHeight="1">
      <c r="A22" s="97">
        <v>6</v>
      </c>
      <c r="B22" s="3" t="s">
        <v>76</v>
      </c>
      <c r="C22" s="105" t="s">
        <v>35</v>
      </c>
      <c r="D22" s="24">
        <v>0</v>
      </c>
      <c r="E22" s="32">
        <v>60</v>
      </c>
      <c r="F22" s="11">
        <v>110</v>
      </c>
      <c r="G22" s="11">
        <v>180</v>
      </c>
      <c r="H22" s="135">
        <v>180</v>
      </c>
      <c r="I22" s="11">
        <v>180</v>
      </c>
      <c r="J22" s="11">
        <v>250</v>
      </c>
      <c r="K22" s="11">
        <v>310</v>
      </c>
      <c r="L22" s="11">
        <v>380</v>
      </c>
      <c r="M22" s="24">
        <v>380</v>
      </c>
      <c r="N22" s="11">
        <v>420</v>
      </c>
      <c r="O22" s="11">
        <v>460</v>
      </c>
      <c r="P22" s="11">
        <v>520</v>
      </c>
      <c r="Q22" s="11">
        <v>580</v>
      </c>
      <c r="R22" s="11">
        <v>640</v>
      </c>
      <c r="S22" s="24">
        <v>640</v>
      </c>
      <c r="T22" s="11">
        <v>700</v>
      </c>
      <c r="U22" s="11">
        <v>740</v>
      </c>
      <c r="V22" s="11">
        <v>810</v>
      </c>
      <c r="W22" s="11">
        <v>880</v>
      </c>
      <c r="X22" s="11">
        <v>940</v>
      </c>
      <c r="Y22" s="24">
        <v>940</v>
      </c>
      <c r="Z22" s="11">
        <v>1010</v>
      </c>
      <c r="AA22" s="11">
        <v>1070</v>
      </c>
      <c r="AB22" s="11">
        <v>1110</v>
      </c>
      <c r="AC22" s="11">
        <v>1180</v>
      </c>
      <c r="AD22" s="11">
        <v>1240</v>
      </c>
      <c r="AE22" s="237"/>
      <c r="AF22" s="240"/>
    </row>
    <row r="23" spans="1:32" ht="19.5" customHeight="1" thickBot="1">
      <c r="A23" s="106"/>
      <c r="B23" s="107"/>
      <c r="C23" s="108" t="s">
        <v>36</v>
      </c>
      <c r="D23" s="29">
        <v>0</v>
      </c>
      <c r="E23" s="35">
        <f aca="true" t="shared" si="5" ref="E23:AD23">E22-D22</f>
        <v>60</v>
      </c>
      <c r="F23" s="15">
        <f t="shared" si="5"/>
        <v>50</v>
      </c>
      <c r="G23" s="15">
        <f t="shared" si="5"/>
        <v>70</v>
      </c>
      <c r="H23" s="140">
        <f t="shared" si="5"/>
        <v>0</v>
      </c>
      <c r="I23" s="15">
        <f t="shared" si="5"/>
        <v>0</v>
      </c>
      <c r="J23" s="15">
        <f t="shared" si="5"/>
        <v>70</v>
      </c>
      <c r="K23" s="15">
        <f t="shared" si="5"/>
        <v>60</v>
      </c>
      <c r="L23" s="15">
        <f t="shared" si="5"/>
        <v>70</v>
      </c>
      <c r="M23" s="29">
        <f t="shared" si="5"/>
        <v>0</v>
      </c>
      <c r="N23" s="15">
        <f t="shared" si="5"/>
        <v>40</v>
      </c>
      <c r="O23" s="15">
        <f t="shared" si="5"/>
        <v>40</v>
      </c>
      <c r="P23" s="15">
        <f t="shared" si="5"/>
        <v>60</v>
      </c>
      <c r="Q23" s="15">
        <f t="shared" si="5"/>
        <v>60</v>
      </c>
      <c r="R23" s="15">
        <f t="shared" si="5"/>
        <v>60</v>
      </c>
      <c r="S23" s="29">
        <f t="shared" si="5"/>
        <v>0</v>
      </c>
      <c r="T23" s="15">
        <f t="shared" si="5"/>
        <v>60</v>
      </c>
      <c r="U23" s="15">
        <f t="shared" si="5"/>
        <v>40</v>
      </c>
      <c r="V23" s="15">
        <f t="shared" si="5"/>
        <v>70</v>
      </c>
      <c r="W23" s="15">
        <f t="shared" si="5"/>
        <v>70</v>
      </c>
      <c r="X23" s="15">
        <f t="shared" si="5"/>
        <v>60</v>
      </c>
      <c r="Y23" s="29">
        <f t="shared" si="5"/>
        <v>0</v>
      </c>
      <c r="Z23" s="15">
        <f t="shared" si="5"/>
        <v>70</v>
      </c>
      <c r="AA23" s="15">
        <f t="shared" si="5"/>
        <v>60</v>
      </c>
      <c r="AB23" s="15">
        <f t="shared" si="5"/>
        <v>40</v>
      </c>
      <c r="AC23" s="15">
        <f t="shared" si="5"/>
        <v>70</v>
      </c>
      <c r="AD23" s="15">
        <f t="shared" si="5"/>
        <v>60</v>
      </c>
      <c r="AE23" s="238"/>
      <c r="AF23" s="241"/>
    </row>
    <row r="24" spans="1:32" ht="19.5" customHeight="1">
      <c r="A24" s="94"/>
      <c r="B24" s="109"/>
      <c r="C24" s="110" t="s">
        <v>37</v>
      </c>
      <c r="D24" s="23" t="s">
        <v>84</v>
      </c>
      <c r="E24" s="41" t="s">
        <v>28</v>
      </c>
      <c r="F24" s="22" t="s">
        <v>28</v>
      </c>
      <c r="G24" s="22" t="s">
        <v>28</v>
      </c>
      <c r="H24" s="22" t="s">
        <v>28</v>
      </c>
      <c r="I24" s="22" t="s">
        <v>28</v>
      </c>
      <c r="J24" s="22" t="s">
        <v>28</v>
      </c>
      <c r="K24" s="22" t="s">
        <v>28</v>
      </c>
      <c r="L24" s="22" t="s">
        <v>28</v>
      </c>
      <c r="M24" s="23" t="s">
        <v>89</v>
      </c>
      <c r="N24" s="22" t="s">
        <v>28</v>
      </c>
      <c r="O24" s="22" t="s">
        <v>28</v>
      </c>
      <c r="P24" s="22" t="s">
        <v>28</v>
      </c>
      <c r="Q24" s="22" t="s">
        <v>28</v>
      </c>
      <c r="R24" s="22" t="s">
        <v>28</v>
      </c>
      <c r="S24" s="23" t="s">
        <v>26</v>
      </c>
      <c r="T24" s="22" t="s">
        <v>28</v>
      </c>
      <c r="U24" s="22" t="s">
        <v>28</v>
      </c>
      <c r="V24" s="22" t="s">
        <v>28</v>
      </c>
      <c r="W24" s="22" t="s">
        <v>28</v>
      </c>
      <c r="X24" s="22" t="s">
        <v>28</v>
      </c>
      <c r="Y24" s="23" t="s">
        <v>26</v>
      </c>
      <c r="Z24" s="22" t="s">
        <v>28</v>
      </c>
      <c r="AA24" s="22" t="s">
        <v>28</v>
      </c>
      <c r="AB24" s="22" t="s">
        <v>28</v>
      </c>
      <c r="AC24" s="22" t="s">
        <v>8</v>
      </c>
      <c r="AD24" s="22" t="s">
        <v>8</v>
      </c>
      <c r="AE24" s="236">
        <f>SUM(D26:AD26)</f>
        <v>1340</v>
      </c>
      <c r="AF24" s="239">
        <f>RANK(AE24,$AE$6:$AE$35,0)</f>
        <v>2</v>
      </c>
    </row>
    <row r="25" spans="1:32" ht="19.5" customHeight="1">
      <c r="A25" s="97">
        <v>7</v>
      </c>
      <c r="B25" s="3" t="s">
        <v>77</v>
      </c>
      <c r="C25" s="105" t="s">
        <v>35</v>
      </c>
      <c r="D25" s="24">
        <v>0</v>
      </c>
      <c r="E25" s="32">
        <v>60</v>
      </c>
      <c r="F25" s="11">
        <v>110</v>
      </c>
      <c r="G25" s="11">
        <v>180</v>
      </c>
      <c r="H25" s="11">
        <v>230</v>
      </c>
      <c r="I25" s="11">
        <v>230</v>
      </c>
      <c r="J25" s="11">
        <v>300</v>
      </c>
      <c r="K25" s="11">
        <v>360</v>
      </c>
      <c r="L25" s="11">
        <v>430</v>
      </c>
      <c r="M25" s="24">
        <v>430</v>
      </c>
      <c r="N25" s="11">
        <v>470</v>
      </c>
      <c r="O25" s="11">
        <v>510</v>
      </c>
      <c r="P25" s="11">
        <v>570</v>
      </c>
      <c r="Q25" s="11">
        <v>630</v>
      </c>
      <c r="R25" s="11">
        <v>690</v>
      </c>
      <c r="S25" s="24">
        <v>690</v>
      </c>
      <c r="T25" s="11">
        <v>750</v>
      </c>
      <c r="U25" s="11">
        <v>790</v>
      </c>
      <c r="V25" s="11">
        <v>860</v>
      </c>
      <c r="W25" s="11">
        <v>930</v>
      </c>
      <c r="X25" s="11">
        <v>990</v>
      </c>
      <c r="Y25" s="24">
        <v>1040</v>
      </c>
      <c r="Z25" s="11">
        <v>1110</v>
      </c>
      <c r="AA25" s="11">
        <v>1170</v>
      </c>
      <c r="AB25" s="11">
        <v>1210</v>
      </c>
      <c r="AC25" s="11">
        <v>1280</v>
      </c>
      <c r="AD25" s="11">
        <v>1340</v>
      </c>
      <c r="AE25" s="237"/>
      <c r="AF25" s="240"/>
    </row>
    <row r="26" spans="1:32" ht="19.5" customHeight="1" thickBot="1">
      <c r="A26" s="100"/>
      <c r="B26" s="111"/>
      <c r="C26" s="112" t="s">
        <v>36</v>
      </c>
      <c r="D26" s="28">
        <v>0</v>
      </c>
      <c r="E26" s="33">
        <f aca="true" t="shared" si="6" ref="E26:AC26">E25-D25</f>
        <v>60</v>
      </c>
      <c r="F26" s="20">
        <f t="shared" si="6"/>
        <v>50</v>
      </c>
      <c r="G26" s="20">
        <f t="shared" si="6"/>
        <v>70</v>
      </c>
      <c r="H26" s="20">
        <f t="shared" si="6"/>
        <v>50</v>
      </c>
      <c r="I26" s="20">
        <f t="shared" si="6"/>
        <v>0</v>
      </c>
      <c r="J26" s="20">
        <f t="shared" si="6"/>
        <v>70</v>
      </c>
      <c r="K26" s="20">
        <f t="shared" si="6"/>
        <v>60</v>
      </c>
      <c r="L26" s="20">
        <f t="shared" si="6"/>
        <v>70</v>
      </c>
      <c r="M26" s="28">
        <f t="shared" si="6"/>
        <v>0</v>
      </c>
      <c r="N26" s="20">
        <f t="shared" si="6"/>
        <v>40</v>
      </c>
      <c r="O26" s="20">
        <f t="shared" si="6"/>
        <v>40</v>
      </c>
      <c r="P26" s="20">
        <f t="shared" si="6"/>
        <v>60</v>
      </c>
      <c r="Q26" s="20">
        <f t="shared" si="6"/>
        <v>60</v>
      </c>
      <c r="R26" s="20">
        <f t="shared" si="6"/>
        <v>60</v>
      </c>
      <c r="S26" s="28">
        <f t="shared" si="6"/>
        <v>0</v>
      </c>
      <c r="T26" s="20">
        <f t="shared" si="6"/>
        <v>60</v>
      </c>
      <c r="U26" s="20">
        <f t="shared" si="6"/>
        <v>40</v>
      </c>
      <c r="V26" s="20">
        <f t="shared" si="6"/>
        <v>70</v>
      </c>
      <c r="W26" s="20">
        <f t="shared" si="6"/>
        <v>70</v>
      </c>
      <c r="X26" s="20">
        <f t="shared" si="6"/>
        <v>60</v>
      </c>
      <c r="Y26" s="28">
        <f t="shared" si="6"/>
        <v>50</v>
      </c>
      <c r="Z26" s="20">
        <f t="shared" si="6"/>
        <v>70</v>
      </c>
      <c r="AA26" s="20">
        <f t="shared" si="6"/>
        <v>60</v>
      </c>
      <c r="AB26" s="20">
        <f t="shared" si="6"/>
        <v>40</v>
      </c>
      <c r="AC26" s="20">
        <f t="shared" si="6"/>
        <v>70</v>
      </c>
      <c r="AD26" s="20">
        <f>AD25-AC25</f>
        <v>60</v>
      </c>
      <c r="AE26" s="238"/>
      <c r="AF26" s="241"/>
    </row>
    <row r="27" spans="1:32" ht="19.5" customHeight="1">
      <c r="A27" s="103"/>
      <c r="B27" s="113"/>
      <c r="C27" s="114" t="s">
        <v>37</v>
      </c>
      <c r="D27" s="23" t="s">
        <v>84</v>
      </c>
      <c r="E27" s="34" t="s">
        <v>0</v>
      </c>
      <c r="F27" s="21" t="s">
        <v>0</v>
      </c>
      <c r="G27" s="21" t="s">
        <v>0</v>
      </c>
      <c r="H27" s="139" t="s">
        <v>91</v>
      </c>
      <c r="I27" s="21" t="s">
        <v>28</v>
      </c>
      <c r="J27" s="21" t="s">
        <v>28</v>
      </c>
      <c r="K27" s="21" t="s">
        <v>28</v>
      </c>
      <c r="L27" s="21" t="s">
        <v>28</v>
      </c>
      <c r="M27" s="23" t="s">
        <v>89</v>
      </c>
      <c r="N27" s="21" t="s">
        <v>28</v>
      </c>
      <c r="O27" s="21" t="s">
        <v>28</v>
      </c>
      <c r="P27" s="21" t="s">
        <v>28</v>
      </c>
      <c r="Q27" s="139" t="s">
        <v>95</v>
      </c>
      <c r="R27" s="139" t="s">
        <v>95</v>
      </c>
      <c r="S27" s="23" t="s">
        <v>26</v>
      </c>
      <c r="T27" s="21" t="s">
        <v>27</v>
      </c>
      <c r="U27" s="21" t="s">
        <v>28</v>
      </c>
      <c r="V27" s="21" t="s">
        <v>28</v>
      </c>
      <c r="W27" s="21" t="s">
        <v>28</v>
      </c>
      <c r="X27" s="21" t="s">
        <v>86</v>
      </c>
      <c r="Y27" s="23" t="s">
        <v>26</v>
      </c>
      <c r="Z27" s="139" t="s">
        <v>91</v>
      </c>
      <c r="AA27" s="21" t="s">
        <v>28</v>
      </c>
      <c r="AB27" s="21" t="s">
        <v>28</v>
      </c>
      <c r="AC27" s="21" t="s">
        <v>8</v>
      </c>
      <c r="AD27" s="21" t="s">
        <v>8</v>
      </c>
      <c r="AE27" s="236">
        <f>SUM(D29:AD29)</f>
        <v>930</v>
      </c>
      <c r="AF27" s="239">
        <f>RANK(AE27,$AE$6:$AE$35,0)</f>
        <v>8</v>
      </c>
    </row>
    <row r="28" spans="1:32" ht="19.5" customHeight="1">
      <c r="A28" s="97">
        <v>8</v>
      </c>
      <c r="B28" s="3" t="s">
        <v>78</v>
      </c>
      <c r="C28" s="105" t="s">
        <v>35</v>
      </c>
      <c r="D28" s="24">
        <v>0</v>
      </c>
      <c r="E28" s="32">
        <v>60</v>
      </c>
      <c r="F28" s="11">
        <v>110</v>
      </c>
      <c r="G28" s="11">
        <v>180</v>
      </c>
      <c r="H28" s="135">
        <v>180</v>
      </c>
      <c r="I28" s="11">
        <v>180</v>
      </c>
      <c r="J28" s="11">
        <v>250</v>
      </c>
      <c r="K28" s="11">
        <v>310</v>
      </c>
      <c r="L28" s="11">
        <v>380</v>
      </c>
      <c r="M28" s="24">
        <v>380</v>
      </c>
      <c r="N28" s="11">
        <v>420</v>
      </c>
      <c r="O28" s="11">
        <v>460</v>
      </c>
      <c r="P28" s="11">
        <v>520</v>
      </c>
      <c r="Q28" s="135">
        <v>520</v>
      </c>
      <c r="R28" s="135">
        <v>520</v>
      </c>
      <c r="S28" s="24">
        <v>520</v>
      </c>
      <c r="T28" s="11">
        <v>520</v>
      </c>
      <c r="U28" s="11">
        <v>560</v>
      </c>
      <c r="V28" s="11">
        <v>630</v>
      </c>
      <c r="W28" s="11">
        <v>700</v>
      </c>
      <c r="X28" s="11">
        <v>700</v>
      </c>
      <c r="Y28" s="24">
        <v>700</v>
      </c>
      <c r="Z28" s="135">
        <v>700</v>
      </c>
      <c r="AA28" s="11">
        <v>760</v>
      </c>
      <c r="AB28" s="11">
        <v>800</v>
      </c>
      <c r="AC28" s="11">
        <v>870</v>
      </c>
      <c r="AD28" s="11">
        <v>930</v>
      </c>
      <c r="AE28" s="237"/>
      <c r="AF28" s="240"/>
    </row>
    <row r="29" spans="1:32" ht="19.5" customHeight="1" thickBot="1">
      <c r="A29" s="106"/>
      <c r="B29" s="107"/>
      <c r="C29" s="108" t="s">
        <v>36</v>
      </c>
      <c r="D29" s="29">
        <v>0</v>
      </c>
      <c r="E29" s="35">
        <f aca="true" t="shared" si="7" ref="E29:AD29">E28-D28</f>
        <v>60</v>
      </c>
      <c r="F29" s="15">
        <f t="shared" si="7"/>
        <v>50</v>
      </c>
      <c r="G29" s="15">
        <f t="shared" si="7"/>
        <v>70</v>
      </c>
      <c r="H29" s="140">
        <f t="shared" si="7"/>
        <v>0</v>
      </c>
      <c r="I29" s="15">
        <f t="shared" si="7"/>
        <v>0</v>
      </c>
      <c r="J29" s="15">
        <f t="shared" si="7"/>
        <v>70</v>
      </c>
      <c r="K29" s="15">
        <f t="shared" si="7"/>
        <v>60</v>
      </c>
      <c r="L29" s="15">
        <f t="shared" si="7"/>
        <v>70</v>
      </c>
      <c r="M29" s="29">
        <f t="shared" si="7"/>
        <v>0</v>
      </c>
      <c r="N29" s="15">
        <f t="shared" si="7"/>
        <v>40</v>
      </c>
      <c r="O29" s="15">
        <f t="shared" si="7"/>
        <v>40</v>
      </c>
      <c r="P29" s="15">
        <f t="shared" si="7"/>
        <v>60</v>
      </c>
      <c r="Q29" s="140">
        <f t="shared" si="7"/>
        <v>0</v>
      </c>
      <c r="R29" s="140">
        <f t="shared" si="7"/>
        <v>0</v>
      </c>
      <c r="S29" s="29">
        <f t="shared" si="7"/>
        <v>0</v>
      </c>
      <c r="T29" s="15">
        <f t="shared" si="7"/>
        <v>0</v>
      </c>
      <c r="U29" s="15">
        <f t="shared" si="7"/>
        <v>40</v>
      </c>
      <c r="V29" s="15">
        <f t="shared" si="7"/>
        <v>70</v>
      </c>
      <c r="W29" s="15">
        <f t="shared" si="7"/>
        <v>70</v>
      </c>
      <c r="X29" s="15">
        <f t="shared" si="7"/>
        <v>0</v>
      </c>
      <c r="Y29" s="29">
        <f t="shared" si="7"/>
        <v>0</v>
      </c>
      <c r="Z29" s="136">
        <f t="shared" si="7"/>
        <v>0</v>
      </c>
      <c r="AA29" s="15">
        <f t="shared" si="7"/>
        <v>60</v>
      </c>
      <c r="AB29" s="15">
        <f t="shared" si="7"/>
        <v>40</v>
      </c>
      <c r="AC29" s="15">
        <f t="shared" si="7"/>
        <v>70</v>
      </c>
      <c r="AD29" s="123">
        <f t="shared" si="7"/>
        <v>60</v>
      </c>
      <c r="AE29" s="238"/>
      <c r="AF29" s="241"/>
    </row>
    <row r="30" spans="1:32" ht="19.5" customHeight="1">
      <c r="A30" s="94"/>
      <c r="B30" s="109"/>
      <c r="C30" s="110" t="s">
        <v>37</v>
      </c>
      <c r="D30" s="23" t="s">
        <v>84</v>
      </c>
      <c r="E30" s="41" t="s">
        <v>0</v>
      </c>
      <c r="F30" s="22" t="s">
        <v>0</v>
      </c>
      <c r="G30" s="22" t="s">
        <v>28</v>
      </c>
      <c r="H30" s="22" t="s">
        <v>28</v>
      </c>
      <c r="I30" s="22" t="s">
        <v>28</v>
      </c>
      <c r="J30" s="22" t="s">
        <v>28</v>
      </c>
      <c r="K30" s="22" t="s">
        <v>28</v>
      </c>
      <c r="L30" s="22" t="s">
        <v>28</v>
      </c>
      <c r="M30" s="23" t="s">
        <v>89</v>
      </c>
      <c r="N30" s="22" t="s">
        <v>28</v>
      </c>
      <c r="O30" s="22" t="s">
        <v>28</v>
      </c>
      <c r="P30" s="22" t="s">
        <v>28</v>
      </c>
      <c r="Q30" s="22" t="s">
        <v>28</v>
      </c>
      <c r="R30" s="22" t="s">
        <v>28</v>
      </c>
      <c r="S30" s="23" t="s">
        <v>26</v>
      </c>
      <c r="T30" s="22" t="s">
        <v>28</v>
      </c>
      <c r="U30" s="22" t="s">
        <v>28</v>
      </c>
      <c r="V30" s="22" t="s">
        <v>28</v>
      </c>
      <c r="W30" s="22" t="s">
        <v>28</v>
      </c>
      <c r="X30" s="22" t="s">
        <v>28</v>
      </c>
      <c r="Y30" s="23" t="s">
        <v>26</v>
      </c>
      <c r="Z30" s="22" t="s">
        <v>28</v>
      </c>
      <c r="AA30" s="22" t="s">
        <v>28</v>
      </c>
      <c r="AB30" s="22" t="s">
        <v>28</v>
      </c>
      <c r="AC30" s="22" t="s">
        <v>28</v>
      </c>
      <c r="AD30" s="21" t="s">
        <v>8</v>
      </c>
      <c r="AE30" s="236">
        <f>SUM(D32:AD32)</f>
        <v>1400</v>
      </c>
      <c r="AF30" s="239">
        <f>RANK(AE30,$AE$6:$AE$35,0)</f>
        <v>1</v>
      </c>
    </row>
    <row r="31" spans="1:32" ht="19.5" customHeight="1">
      <c r="A31" s="97">
        <v>9</v>
      </c>
      <c r="B31" s="3" t="s">
        <v>79</v>
      </c>
      <c r="C31" s="105" t="s">
        <v>35</v>
      </c>
      <c r="D31" s="24">
        <v>0</v>
      </c>
      <c r="E31" s="32">
        <v>60</v>
      </c>
      <c r="F31" s="11">
        <v>110</v>
      </c>
      <c r="G31" s="11">
        <v>180</v>
      </c>
      <c r="H31" s="11">
        <v>230</v>
      </c>
      <c r="I31" s="11">
        <v>230</v>
      </c>
      <c r="J31" s="11">
        <v>300</v>
      </c>
      <c r="K31" s="11">
        <v>360</v>
      </c>
      <c r="L31" s="11">
        <v>430</v>
      </c>
      <c r="M31" s="24">
        <v>430</v>
      </c>
      <c r="N31" s="11">
        <v>470</v>
      </c>
      <c r="O31" s="11">
        <v>510</v>
      </c>
      <c r="P31" s="11">
        <v>570</v>
      </c>
      <c r="Q31" s="11">
        <v>630</v>
      </c>
      <c r="R31" s="11">
        <v>690</v>
      </c>
      <c r="S31" s="24">
        <v>750</v>
      </c>
      <c r="T31" s="11">
        <v>810</v>
      </c>
      <c r="U31" s="11">
        <v>850</v>
      </c>
      <c r="V31" s="11">
        <v>920</v>
      </c>
      <c r="W31" s="11">
        <v>990</v>
      </c>
      <c r="X31" s="11">
        <v>1050</v>
      </c>
      <c r="Y31" s="24">
        <v>1100</v>
      </c>
      <c r="Z31" s="11">
        <v>1170</v>
      </c>
      <c r="AA31" s="11">
        <v>1230</v>
      </c>
      <c r="AB31" s="11">
        <v>1270</v>
      </c>
      <c r="AC31" s="11">
        <v>1340</v>
      </c>
      <c r="AD31" s="11">
        <v>1400</v>
      </c>
      <c r="AE31" s="237"/>
      <c r="AF31" s="240"/>
    </row>
    <row r="32" spans="1:32" ht="19.5" customHeight="1" thickBot="1">
      <c r="A32" s="100"/>
      <c r="B32" s="111"/>
      <c r="C32" s="112" t="s">
        <v>36</v>
      </c>
      <c r="D32" s="28">
        <v>0</v>
      </c>
      <c r="E32" s="33">
        <f aca="true" t="shared" si="8" ref="E32:AD32">E31-D31</f>
        <v>60</v>
      </c>
      <c r="F32" s="20">
        <f t="shared" si="8"/>
        <v>50</v>
      </c>
      <c r="G32" s="20">
        <f t="shared" si="8"/>
        <v>70</v>
      </c>
      <c r="H32" s="20">
        <f t="shared" si="8"/>
        <v>50</v>
      </c>
      <c r="I32" s="20">
        <f t="shared" si="8"/>
        <v>0</v>
      </c>
      <c r="J32" s="20">
        <f t="shared" si="8"/>
        <v>70</v>
      </c>
      <c r="K32" s="20">
        <f t="shared" si="8"/>
        <v>60</v>
      </c>
      <c r="L32" s="20">
        <f t="shared" si="8"/>
        <v>70</v>
      </c>
      <c r="M32" s="28">
        <f t="shared" si="8"/>
        <v>0</v>
      </c>
      <c r="N32" s="20">
        <f t="shared" si="8"/>
        <v>40</v>
      </c>
      <c r="O32" s="20">
        <f t="shared" si="8"/>
        <v>40</v>
      </c>
      <c r="P32" s="20">
        <f t="shared" si="8"/>
        <v>60</v>
      </c>
      <c r="Q32" s="20">
        <f t="shared" si="8"/>
        <v>60</v>
      </c>
      <c r="R32" s="20">
        <f t="shared" si="8"/>
        <v>60</v>
      </c>
      <c r="S32" s="28">
        <f t="shared" si="8"/>
        <v>60</v>
      </c>
      <c r="T32" s="20">
        <f t="shared" si="8"/>
        <v>60</v>
      </c>
      <c r="U32" s="20">
        <f t="shared" si="8"/>
        <v>40</v>
      </c>
      <c r="V32" s="20">
        <f t="shared" si="8"/>
        <v>70</v>
      </c>
      <c r="W32" s="20">
        <f t="shared" si="8"/>
        <v>70</v>
      </c>
      <c r="X32" s="20">
        <f t="shared" si="8"/>
        <v>60</v>
      </c>
      <c r="Y32" s="28">
        <f t="shared" si="8"/>
        <v>50</v>
      </c>
      <c r="Z32" s="20">
        <f t="shared" si="8"/>
        <v>70</v>
      </c>
      <c r="AA32" s="20">
        <f t="shared" si="8"/>
        <v>60</v>
      </c>
      <c r="AB32" s="20">
        <f t="shared" si="8"/>
        <v>40</v>
      </c>
      <c r="AC32" s="20">
        <f t="shared" si="8"/>
        <v>70</v>
      </c>
      <c r="AD32" s="20">
        <f t="shared" si="8"/>
        <v>60</v>
      </c>
      <c r="AE32" s="238"/>
      <c r="AF32" s="241"/>
    </row>
    <row r="33" spans="1:32" ht="19.5" customHeight="1">
      <c r="A33" s="103"/>
      <c r="B33" s="113"/>
      <c r="C33" s="114" t="s">
        <v>37</v>
      </c>
      <c r="D33" s="23" t="s">
        <v>84</v>
      </c>
      <c r="E33" s="41" t="s">
        <v>0</v>
      </c>
      <c r="F33" s="22" t="s">
        <v>0</v>
      </c>
      <c r="G33" s="21" t="s">
        <v>28</v>
      </c>
      <c r="H33" s="139" t="s">
        <v>91</v>
      </c>
      <c r="I33" s="21" t="s">
        <v>28</v>
      </c>
      <c r="J33" s="139" t="s">
        <v>91</v>
      </c>
      <c r="K33" s="21" t="s">
        <v>28</v>
      </c>
      <c r="L33" s="21" t="s">
        <v>28</v>
      </c>
      <c r="M33" s="23" t="s">
        <v>89</v>
      </c>
      <c r="N33" s="21" t="s">
        <v>28</v>
      </c>
      <c r="O33" s="21" t="s">
        <v>28</v>
      </c>
      <c r="P33" s="21" t="s">
        <v>28</v>
      </c>
      <c r="Q33" s="21" t="s">
        <v>28</v>
      </c>
      <c r="R33" s="21" t="s">
        <v>28</v>
      </c>
      <c r="S33" s="23" t="s">
        <v>26</v>
      </c>
      <c r="T33" s="21" t="s">
        <v>28</v>
      </c>
      <c r="U33" s="21" t="s">
        <v>28</v>
      </c>
      <c r="V33" s="21" t="s">
        <v>28</v>
      </c>
      <c r="W33" s="21" t="s">
        <v>92</v>
      </c>
      <c r="X33" s="21" t="s">
        <v>28</v>
      </c>
      <c r="Y33" s="23" t="s">
        <v>26</v>
      </c>
      <c r="Z33" s="21" t="s">
        <v>28</v>
      </c>
      <c r="AA33" s="21" t="s">
        <v>28</v>
      </c>
      <c r="AB33" s="139" t="s">
        <v>91</v>
      </c>
      <c r="AC33" s="139" t="s">
        <v>91</v>
      </c>
      <c r="AD33" s="21" t="s">
        <v>8</v>
      </c>
      <c r="AE33" s="236">
        <f>SUM(D35:AD35)</f>
        <v>1060</v>
      </c>
      <c r="AF33" s="239">
        <f>RANK(AE33,$AE$6:$AE$35,0)</f>
        <v>6</v>
      </c>
    </row>
    <row r="34" spans="1:32" ht="19.5" customHeight="1">
      <c r="A34" s="97">
        <v>10</v>
      </c>
      <c r="B34" s="4" t="s">
        <v>80</v>
      </c>
      <c r="C34" s="120" t="s">
        <v>35</v>
      </c>
      <c r="D34" s="24">
        <v>0</v>
      </c>
      <c r="E34" s="32">
        <v>60</v>
      </c>
      <c r="F34" s="11">
        <v>110</v>
      </c>
      <c r="G34" s="11">
        <v>180</v>
      </c>
      <c r="H34" s="135">
        <v>180</v>
      </c>
      <c r="I34" s="11">
        <v>180</v>
      </c>
      <c r="J34" s="135">
        <v>180</v>
      </c>
      <c r="K34" s="11">
        <v>240</v>
      </c>
      <c r="L34" s="11">
        <v>310</v>
      </c>
      <c r="M34" s="24">
        <v>310</v>
      </c>
      <c r="N34" s="11">
        <v>350</v>
      </c>
      <c r="O34" s="11">
        <v>390</v>
      </c>
      <c r="P34" s="11">
        <v>450</v>
      </c>
      <c r="Q34" s="11">
        <v>510</v>
      </c>
      <c r="R34" s="11">
        <v>570</v>
      </c>
      <c r="S34" s="24">
        <v>570</v>
      </c>
      <c r="T34" s="11">
        <v>630</v>
      </c>
      <c r="U34" s="11">
        <v>670</v>
      </c>
      <c r="V34" s="11">
        <v>740</v>
      </c>
      <c r="W34" s="11">
        <v>810</v>
      </c>
      <c r="X34" s="11">
        <v>870</v>
      </c>
      <c r="Y34" s="24">
        <v>870</v>
      </c>
      <c r="Z34" s="11">
        <v>940</v>
      </c>
      <c r="AA34" s="11">
        <v>1000</v>
      </c>
      <c r="AB34" s="135">
        <v>1000</v>
      </c>
      <c r="AC34" s="135">
        <v>1000</v>
      </c>
      <c r="AD34" s="11">
        <v>1060</v>
      </c>
      <c r="AE34" s="237"/>
      <c r="AF34" s="240"/>
    </row>
    <row r="35" spans="1:32" ht="19.5" customHeight="1" thickBot="1">
      <c r="A35" s="100"/>
      <c r="B35" s="121"/>
      <c r="C35" s="122" t="s">
        <v>36</v>
      </c>
      <c r="D35" s="28">
        <v>0</v>
      </c>
      <c r="E35" s="33">
        <f aca="true" t="shared" si="9" ref="E35:AD35">E34-D34</f>
        <v>60</v>
      </c>
      <c r="F35" s="20">
        <f t="shared" si="9"/>
        <v>50</v>
      </c>
      <c r="G35" s="20">
        <f t="shared" si="9"/>
        <v>70</v>
      </c>
      <c r="H35" s="138">
        <f t="shared" si="9"/>
        <v>0</v>
      </c>
      <c r="I35" s="20">
        <f t="shared" si="9"/>
        <v>0</v>
      </c>
      <c r="J35" s="136">
        <f t="shared" si="9"/>
        <v>0</v>
      </c>
      <c r="K35" s="20">
        <f t="shared" si="9"/>
        <v>60</v>
      </c>
      <c r="L35" s="20">
        <f t="shared" si="9"/>
        <v>70</v>
      </c>
      <c r="M35" s="28">
        <f t="shared" si="9"/>
        <v>0</v>
      </c>
      <c r="N35" s="20">
        <f t="shared" si="9"/>
        <v>40</v>
      </c>
      <c r="O35" s="20">
        <f t="shared" si="9"/>
        <v>40</v>
      </c>
      <c r="P35" s="20">
        <f t="shared" si="9"/>
        <v>60</v>
      </c>
      <c r="Q35" s="20">
        <f t="shared" si="9"/>
        <v>60</v>
      </c>
      <c r="R35" s="20">
        <f t="shared" si="9"/>
        <v>60</v>
      </c>
      <c r="S35" s="28">
        <f t="shared" si="9"/>
        <v>0</v>
      </c>
      <c r="T35" s="20">
        <f t="shared" si="9"/>
        <v>60</v>
      </c>
      <c r="U35" s="20">
        <f t="shared" si="9"/>
        <v>40</v>
      </c>
      <c r="V35" s="20">
        <f t="shared" si="9"/>
        <v>70</v>
      </c>
      <c r="W35" s="20">
        <f t="shared" si="9"/>
        <v>70</v>
      </c>
      <c r="X35" s="20">
        <f t="shared" si="9"/>
        <v>60</v>
      </c>
      <c r="Y35" s="28">
        <f t="shared" si="9"/>
        <v>0</v>
      </c>
      <c r="Z35" s="20">
        <f t="shared" si="9"/>
        <v>70</v>
      </c>
      <c r="AA35" s="20">
        <f t="shared" si="9"/>
        <v>60</v>
      </c>
      <c r="AB35" s="136">
        <f t="shared" si="9"/>
        <v>0</v>
      </c>
      <c r="AC35" s="136">
        <f t="shared" si="9"/>
        <v>0</v>
      </c>
      <c r="AD35" s="20">
        <f t="shared" si="9"/>
        <v>60</v>
      </c>
      <c r="AE35" s="242"/>
      <c r="AF35" s="243"/>
    </row>
    <row r="36" spans="5:30" ht="13.5"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5:11" ht="19.5" customHeight="1">
      <c r="E37" s="214"/>
      <c r="F37" t="s">
        <v>93</v>
      </c>
      <c r="J37" s="58"/>
      <c r="K37" t="s">
        <v>94</v>
      </c>
    </row>
  </sheetData>
  <sheetProtection/>
  <mergeCells count="23">
    <mergeCell ref="A3:B5"/>
    <mergeCell ref="AE3:AE4"/>
    <mergeCell ref="AF3:AF5"/>
    <mergeCell ref="AE6:AE8"/>
    <mergeCell ref="AF6:AF8"/>
    <mergeCell ref="AE9:AE11"/>
    <mergeCell ref="AF9:AF11"/>
    <mergeCell ref="AE12:AE14"/>
    <mergeCell ref="AF12:AF14"/>
    <mergeCell ref="AE15:AE17"/>
    <mergeCell ref="AF15:AF17"/>
    <mergeCell ref="AE18:AE20"/>
    <mergeCell ref="AF18:AF20"/>
    <mergeCell ref="AE30:AE32"/>
    <mergeCell ref="AF30:AF32"/>
    <mergeCell ref="AE33:AE35"/>
    <mergeCell ref="AF33:AF35"/>
    <mergeCell ref="AE21:AE23"/>
    <mergeCell ref="AF21:AF23"/>
    <mergeCell ref="AE24:AE26"/>
    <mergeCell ref="AF24:AF26"/>
    <mergeCell ref="AE27:AE29"/>
    <mergeCell ref="AF27:AF29"/>
  </mergeCells>
  <conditionalFormatting sqref="AF6 AF9 AF12 AF15 AF18 AF21 AF24 AF27 AF30 AF33">
    <cfRule type="cellIs" priority="1" dxfId="1" operator="lessThan" stopIfTrue="1">
      <formula>0</formula>
    </cfRule>
  </conditionalFormatting>
  <printOptions/>
  <pageMargins left="0.5118110236220472" right="0.2362204724409449" top="0.54" bottom="0.4330708661417323" header="0.31496062992125984" footer="0.31496062992125984"/>
  <pageSetup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ohno-n</dc:creator>
  <cp:keywords/>
  <dc:description/>
  <cp:lastModifiedBy>ohno-n</cp:lastModifiedBy>
  <cp:lastPrinted>2014-02-15T07:59:00Z</cp:lastPrinted>
  <dcterms:created xsi:type="dcterms:W3CDTF">2012-12-28T01:44:01Z</dcterms:created>
  <dcterms:modified xsi:type="dcterms:W3CDTF">2014-02-19T07:04:49Z</dcterms:modified>
  <cp:category/>
  <cp:version/>
  <cp:contentType/>
  <cp:contentStatus/>
</cp:coreProperties>
</file>